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7620"/>
  </bookViews>
  <sheets>
    <sheet name="Notes" sheetId="12" r:id="rId1"/>
    <sheet name="Main" sheetId="5" r:id="rId2"/>
    <sheet name="Staff" sheetId="3" r:id="rId3"/>
    <sheet name="Capital" sheetId="8" r:id="rId4"/>
    <sheet name="Activities" sheetId="9" r:id="rId5"/>
    <sheet name="Other" sheetId="10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3" l="1"/>
  <c r="V59" i="3"/>
  <c r="AG59" i="3"/>
  <c r="AR59" i="3"/>
  <c r="BC59" i="3"/>
  <c r="BC50" i="3"/>
  <c r="AR50" i="3"/>
  <c r="AG50" i="3"/>
  <c r="V50" i="3"/>
  <c r="K50" i="3"/>
  <c r="K41" i="3"/>
  <c r="V41" i="3"/>
  <c r="AG41" i="3"/>
  <c r="AR41" i="3"/>
  <c r="BC41" i="3"/>
  <c r="BC32" i="3"/>
  <c r="AR32" i="3"/>
  <c r="AG32" i="3"/>
  <c r="V32" i="3"/>
  <c r="K32" i="3"/>
  <c r="K23" i="3"/>
  <c r="V23" i="3"/>
  <c r="AG23" i="3"/>
  <c r="AR23" i="3"/>
  <c r="BC23" i="3"/>
  <c r="BC12" i="3"/>
  <c r="AR12" i="3"/>
  <c r="AG12" i="3"/>
  <c r="V12" i="3"/>
  <c r="K12" i="3"/>
  <c r="BX59" i="3"/>
  <c r="BT59" i="3"/>
  <c r="BP59" i="3"/>
  <c r="BL59" i="3"/>
  <c r="BH59" i="3"/>
  <c r="BX50" i="3"/>
  <c r="BT50" i="3"/>
  <c r="BP50" i="3"/>
  <c r="BL50" i="3"/>
  <c r="BH50" i="3"/>
  <c r="BX41" i="3"/>
  <c r="BT41" i="3"/>
  <c r="BP41" i="3"/>
  <c r="BL41" i="3"/>
  <c r="BH41" i="3"/>
  <c r="BX32" i="3"/>
  <c r="BT32" i="3"/>
  <c r="BP32" i="3"/>
  <c r="BL32" i="3"/>
  <c r="BH32" i="3"/>
  <c r="BX23" i="3"/>
  <c r="BT23" i="3"/>
  <c r="BP23" i="3"/>
  <c r="BL23" i="3"/>
  <c r="BH23" i="3"/>
  <c r="BX12" i="3"/>
  <c r="BT12" i="3"/>
  <c r="BP12" i="3"/>
  <c r="BL12" i="3"/>
  <c r="BH12" i="3"/>
  <c r="BX58" i="3"/>
  <c r="BX57" i="3"/>
  <c r="BX56" i="3"/>
  <c r="BX49" i="3"/>
  <c r="BX48" i="3"/>
  <c r="BX47" i="3"/>
  <c r="BX40" i="3"/>
  <c r="BX39" i="3"/>
  <c r="BX38" i="3"/>
  <c r="BX31" i="3"/>
  <c r="BX30" i="3"/>
  <c r="BX29" i="3"/>
  <c r="BX22" i="3"/>
  <c r="BX21" i="3"/>
  <c r="BX20" i="3"/>
  <c r="BX19" i="3"/>
  <c r="BX18" i="3"/>
  <c r="BX11" i="3"/>
  <c r="BX10" i="3"/>
  <c r="BX9" i="3"/>
  <c r="BX8" i="3"/>
  <c r="BX7" i="3"/>
  <c r="BT58" i="3"/>
  <c r="BT57" i="3"/>
  <c r="BT56" i="3"/>
  <c r="BT49" i="3"/>
  <c r="BT48" i="3"/>
  <c r="BT47" i="3"/>
  <c r="BT40" i="3"/>
  <c r="BT39" i="3"/>
  <c r="BT38" i="3"/>
  <c r="BT31" i="3"/>
  <c r="BT30" i="3"/>
  <c r="BT29" i="3"/>
  <c r="BT22" i="3"/>
  <c r="BT21" i="3"/>
  <c r="BT20" i="3"/>
  <c r="BT19" i="3"/>
  <c r="BT18" i="3"/>
  <c r="BT11" i="3"/>
  <c r="BT10" i="3"/>
  <c r="BT9" i="3"/>
  <c r="BT8" i="3"/>
  <c r="BT7" i="3"/>
  <c r="BP58" i="3"/>
  <c r="BP57" i="3"/>
  <c r="BP56" i="3"/>
  <c r="BP49" i="3"/>
  <c r="BP48" i="3"/>
  <c r="BP47" i="3"/>
  <c r="BP40" i="3"/>
  <c r="BP39" i="3"/>
  <c r="BP38" i="3"/>
  <c r="BP31" i="3"/>
  <c r="BP30" i="3"/>
  <c r="BP29" i="3"/>
  <c r="BP22" i="3"/>
  <c r="BP21" i="3"/>
  <c r="BP20" i="3"/>
  <c r="BP19" i="3"/>
  <c r="BP18" i="3"/>
  <c r="BP11" i="3"/>
  <c r="BP10" i="3"/>
  <c r="BP9" i="3"/>
  <c r="BP8" i="3"/>
  <c r="BP7" i="3"/>
  <c r="BL58" i="3"/>
  <c r="BL57" i="3"/>
  <c r="BL56" i="3"/>
  <c r="BL49" i="3"/>
  <c r="BL48" i="3"/>
  <c r="BL47" i="3"/>
  <c r="BL40" i="3"/>
  <c r="BL39" i="3"/>
  <c r="BL38" i="3"/>
  <c r="BL31" i="3"/>
  <c r="BL30" i="3"/>
  <c r="BL29" i="3"/>
  <c r="BL22" i="3"/>
  <c r="BL21" i="3"/>
  <c r="BL20" i="3"/>
  <c r="BL19" i="3"/>
  <c r="BL18" i="3"/>
  <c r="BL11" i="3"/>
  <c r="BL10" i="3"/>
  <c r="BL9" i="3"/>
  <c r="BL8" i="3"/>
  <c r="BL7" i="3"/>
  <c r="BH58" i="3"/>
  <c r="BH57" i="3"/>
  <c r="BH56" i="3"/>
  <c r="BH49" i="3"/>
  <c r="BH48" i="3"/>
  <c r="BH47" i="3"/>
  <c r="BH40" i="3"/>
  <c r="BH39" i="3"/>
  <c r="BH38" i="3"/>
  <c r="BH31" i="3"/>
  <c r="BH30" i="3"/>
  <c r="BH29" i="3"/>
  <c r="BH22" i="3"/>
  <c r="BH21" i="3"/>
  <c r="BH20" i="3"/>
  <c r="BH19" i="3"/>
  <c r="BH18" i="3"/>
  <c r="BH8" i="3"/>
  <c r="BH9" i="3"/>
  <c r="BH10" i="3"/>
  <c r="BH11" i="3"/>
  <c r="BH7" i="3"/>
  <c r="N58" i="3"/>
  <c r="Y58" i="3" s="1"/>
  <c r="AJ58" i="3" s="1"/>
  <c r="AU58" i="3" s="1"/>
  <c r="N57" i="3"/>
  <c r="Y57" i="3" s="1"/>
  <c r="AJ57" i="3" s="1"/>
  <c r="AU57" i="3" s="1"/>
  <c r="T53" i="3"/>
  <c r="AP53" i="3" s="1"/>
  <c r="AE53" i="3"/>
  <c r="BA53" i="3"/>
  <c r="E57" i="3"/>
  <c r="F57" i="3" s="1"/>
  <c r="E58" i="3"/>
  <c r="F58" i="3" s="1"/>
  <c r="H58" i="3" s="1"/>
  <c r="N49" i="3"/>
  <c r="Y49" i="3" s="1"/>
  <c r="AJ49" i="3" s="1"/>
  <c r="AU49" i="3" s="1"/>
  <c r="N48" i="3"/>
  <c r="Y48" i="3" s="1"/>
  <c r="AJ48" i="3" s="1"/>
  <c r="AU48" i="3" s="1"/>
  <c r="N40" i="3"/>
  <c r="Y40" i="3" s="1"/>
  <c r="AJ40" i="3" s="1"/>
  <c r="AU40" i="3" s="1"/>
  <c r="N39" i="3"/>
  <c r="Y39" i="3" s="1"/>
  <c r="AJ39" i="3" s="1"/>
  <c r="AU39" i="3" s="1"/>
  <c r="N9" i="3"/>
  <c r="N10" i="3"/>
  <c r="N11" i="3"/>
  <c r="N8" i="3"/>
  <c r="N20" i="3"/>
  <c r="N21" i="3"/>
  <c r="N22" i="3"/>
  <c r="N19" i="3"/>
  <c r="E40" i="3"/>
  <c r="E39" i="3"/>
  <c r="L20" i="9"/>
  <c r="AQ25" i="5" s="1"/>
  <c r="K20" i="9"/>
  <c r="AI25" i="5" s="1"/>
  <c r="J20" i="9"/>
  <c r="AA25" i="5" s="1"/>
  <c r="I20" i="9"/>
  <c r="S25" i="5" s="1"/>
  <c r="H20" i="9"/>
  <c r="K25" i="5" s="1"/>
  <c r="W27" i="5"/>
  <c r="AD23" i="8"/>
  <c r="AE27" i="5" s="1"/>
  <c r="AC23" i="8"/>
  <c r="AB23" i="8"/>
  <c r="O27" i="5" s="1"/>
  <c r="H57" i="3" l="1"/>
  <c r="P57" i="3"/>
  <c r="Q57" i="3" s="1"/>
  <c r="P58" i="3"/>
  <c r="Q58" i="3" s="1"/>
  <c r="AA58" i="3"/>
  <c r="AB58" i="3" s="1"/>
  <c r="AA57" i="3"/>
  <c r="AB57" i="3" s="1"/>
  <c r="J23" i="8"/>
  <c r="I23" i="8"/>
  <c r="H23" i="8"/>
  <c r="K27" i="5" s="1"/>
  <c r="AQ13" i="5"/>
  <c r="AQ14" i="5"/>
  <c r="AQ15" i="5"/>
  <c r="AQ16" i="5"/>
  <c r="AQ17" i="5"/>
  <c r="AQ18" i="5"/>
  <c r="AQ19" i="5"/>
  <c r="AQ20" i="5"/>
  <c r="AQ21" i="5"/>
  <c r="AQ22" i="5"/>
  <c r="AQ23" i="5"/>
  <c r="AQ12" i="5"/>
  <c r="AP13" i="5"/>
  <c r="AP14" i="5"/>
  <c r="AP15" i="5"/>
  <c r="AP16" i="5"/>
  <c r="AP17" i="5"/>
  <c r="AP18" i="5"/>
  <c r="AP19" i="5"/>
  <c r="AP20" i="5"/>
  <c r="AP21" i="5"/>
  <c r="AP22" i="5"/>
  <c r="AP23" i="5"/>
  <c r="AP12" i="5"/>
  <c r="J12" i="5"/>
  <c r="N13" i="5"/>
  <c r="N14" i="5"/>
  <c r="N15" i="5"/>
  <c r="N16" i="5"/>
  <c r="N17" i="5"/>
  <c r="N18" i="5"/>
  <c r="N19" i="5"/>
  <c r="N20" i="5"/>
  <c r="N21" i="5"/>
  <c r="N22" i="5"/>
  <c r="N23" i="5"/>
  <c r="V13" i="5"/>
  <c r="V14" i="5"/>
  <c r="V15" i="5"/>
  <c r="V16" i="5"/>
  <c r="V17" i="5"/>
  <c r="V18" i="5"/>
  <c r="V19" i="5"/>
  <c r="V20" i="5"/>
  <c r="V21" i="5"/>
  <c r="V22" i="5"/>
  <c r="V23" i="5"/>
  <c r="AD13" i="5"/>
  <c r="AD14" i="5"/>
  <c r="AD15" i="5"/>
  <c r="AD16" i="5"/>
  <c r="AD17" i="5"/>
  <c r="AD18" i="5"/>
  <c r="AD19" i="5"/>
  <c r="AD20" i="5"/>
  <c r="AD21" i="5"/>
  <c r="AD22" i="5"/>
  <c r="AD23" i="5"/>
  <c r="AL13" i="5"/>
  <c r="AL14" i="5"/>
  <c r="AL15" i="5"/>
  <c r="AL16" i="5"/>
  <c r="AL17" i="5"/>
  <c r="AL18" i="5"/>
  <c r="AL19" i="5"/>
  <c r="AL20" i="5"/>
  <c r="AL21" i="5"/>
  <c r="AL22" i="5"/>
  <c r="AL23" i="5"/>
  <c r="AT13" i="5"/>
  <c r="AT14" i="5"/>
  <c r="AT15" i="5"/>
  <c r="AT16" i="5"/>
  <c r="AT17" i="5"/>
  <c r="AT18" i="5"/>
  <c r="AT19" i="5"/>
  <c r="AT20" i="5"/>
  <c r="AT21" i="5"/>
  <c r="AT22" i="5"/>
  <c r="AT23" i="5"/>
  <c r="AT12" i="5"/>
  <c r="AL12" i="5"/>
  <c r="AD12" i="5"/>
  <c r="V12" i="5"/>
  <c r="N12" i="5"/>
  <c r="AD58" i="3" l="1"/>
  <c r="AD57" i="3"/>
  <c r="S58" i="3"/>
  <c r="S57" i="3"/>
  <c r="AW57" i="3"/>
  <c r="AX57" i="3" s="1"/>
  <c r="AL57" i="3"/>
  <c r="AM57" i="3" s="1"/>
  <c r="AL58" i="3"/>
  <c r="AM58" i="3" s="1"/>
  <c r="AW58" i="3"/>
  <c r="AX58" i="3" s="1"/>
  <c r="AZ58" i="3" l="1"/>
  <c r="AO58" i="3"/>
  <c r="AO57" i="3"/>
  <c r="AZ57" i="3"/>
  <c r="AS13" i="5"/>
  <c r="AS14" i="5"/>
  <c r="AS15" i="5"/>
  <c r="AS16" i="5"/>
  <c r="AS17" i="5"/>
  <c r="AS18" i="5"/>
  <c r="AS19" i="5"/>
  <c r="AS20" i="5"/>
  <c r="AS21" i="5"/>
  <c r="AS22" i="5"/>
  <c r="AS23" i="5"/>
  <c r="AS12" i="5"/>
  <c r="AK13" i="5"/>
  <c r="AK14" i="5"/>
  <c r="AK15" i="5"/>
  <c r="AK16" i="5"/>
  <c r="AK17" i="5"/>
  <c r="AK18" i="5"/>
  <c r="AK19" i="5"/>
  <c r="AK20" i="5"/>
  <c r="AK21" i="5"/>
  <c r="AK22" i="5"/>
  <c r="AK23" i="5"/>
  <c r="AK12" i="5"/>
  <c r="AC13" i="5"/>
  <c r="AC14" i="5"/>
  <c r="AC15" i="5"/>
  <c r="AC16" i="5"/>
  <c r="AC17" i="5"/>
  <c r="AC18" i="5"/>
  <c r="AC19" i="5"/>
  <c r="AC20" i="5"/>
  <c r="AC21" i="5"/>
  <c r="AC22" i="5"/>
  <c r="AC23" i="5"/>
  <c r="AC12" i="5"/>
  <c r="U13" i="5"/>
  <c r="U14" i="5"/>
  <c r="U15" i="5"/>
  <c r="U16" i="5"/>
  <c r="U17" i="5"/>
  <c r="U18" i="5"/>
  <c r="U19" i="5"/>
  <c r="U20" i="5"/>
  <c r="U21" i="5"/>
  <c r="U22" i="5"/>
  <c r="U23" i="5"/>
  <c r="U12" i="5"/>
  <c r="M13" i="5"/>
  <c r="M14" i="5"/>
  <c r="M15" i="5"/>
  <c r="M16" i="5"/>
  <c r="M17" i="5"/>
  <c r="M18" i="5"/>
  <c r="M19" i="5"/>
  <c r="M20" i="5"/>
  <c r="M21" i="5"/>
  <c r="M22" i="5"/>
  <c r="M23" i="5"/>
  <c r="M12" i="5"/>
  <c r="E49" i="3" l="1"/>
  <c r="F49" i="3" s="1"/>
  <c r="E48" i="3"/>
  <c r="F48" i="3" s="1"/>
  <c r="AE44" i="3"/>
  <c r="BA44" i="3" s="1"/>
  <c r="T44" i="3"/>
  <c r="AP44" i="3" s="1"/>
  <c r="H49" i="3" l="1"/>
  <c r="H48" i="3"/>
  <c r="AA48" i="3"/>
  <c r="AB48" i="3" s="1"/>
  <c r="AA49" i="3"/>
  <c r="AB49" i="3" s="1"/>
  <c r="P48" i="3"/>
  <c r="Q48" i="3" s="1"/>
  <c r="P49" i="3"/>
  <c r="Q49" i="3" s="1"/>
  <c r="P40" i="3"/>
  <c r="Q40" i="3" s="1"/>
  <c r="AE35" i="3"/>
  <c r="BA35" i="3" s="1"/>
  <c r="T35" i="3"/>
  <c r="AP35" i="3" s="1"/>
  <c r="F40" i="3"/>
  <c r="F39" i="3"/>
  <c r="Y23" i="8"/>
  <c r="AD27" i="5" s="1"/>
  <c r="X23" i="8"/>
  <c r="V27" i="5" s="1"/>
  <c r="W23" i="8"/>
  <c r="N27" i="5" s="1"/>
  <c r="AG20" i="9"/>
  <c r="AT25" i="5" s="1"/>
  <c r="AF20" i="9"/>
  <c r="AL25" i="5" s="1"/>
  <c r="AE20" i="9"/>
  <c r="AD25" i="5" s="1"/>
  <c r="AD20" i="9"/>
  <c r="V25" i="5" s="1"/>
  <c r="AC20" i="9"/>
  <c r="Z20" i="9"/>
  <c r="AS25" i="5" s="1"/>
  <c r="Y20" i="9"/>
  <c r="AK25" i="5" s="1"/>
  <c r="X20" i="9"/>
  <c r="AC25" i="5" s="1"/>
  <c r="W20" i="9"/>
  <c r="U25" i="5" s="1"/>
  <c r="V20" i="9"/>
  <c r="M25" i="5" s="1"/>
  <c r="H39" i="3" l="1"/>
  <c r="H40" i="3"/>
  <c r="N25" i="5"/>
  <c r="AG21" i="9"/>
  <c r="S40" i="3"/>
  <c r="S48" i="3"/>
  <c r="AD48" i="3"/>
  <c r="S49" i="3"/>
  <c r="AD49" i="3"/>
  <c r="AW49" i="3"/>
  <c r="AX49" i="3" s="1"/>
  <c r="AL49" i="3"/>
  <c r="AM49" i="3" s="1"/>
  <c r="AL48" i="3"/>
  <c r="AM48" i="3" s="1"/>
  <c r="AW48" i="3"/>
  <c r="AX48" i="3" s="1"/>
  <c r="AA39" i="3"/>
  <c r="AB39" i="3" s="1"/>
  <c r="AL40" i="3"/>
  <c r="AM40" i="3" s="1"/>
  <c r="AW40" i="3"/>
  <c r="AX40" i="3" s="1"/>
  <c r="P39" i="3"/>
  <c r="Q39" i="3" s="1"/>
  <c r="AA40" i="3"/>
  <c r="AB40" i="3" s="1"/>
  <c r="AU13" i="5"/>
  <c r="AU15" i="5"/>
  <c r="AU16" i="5"/>
  <c r="AU17" i="5"/>
  <c r="AU18" i="5"/>
  <c r="AU19" i="5"/>
  <c r="AU20" i="5"/>
  <c r="AU21" i="5"/>
  <c r="AU22" i="5"/>
  <c r="AU23" i="5"/>
  <c r="AU12" i="5"/>
  <c r="AM13" i="5"/>
  <c r="AM15" i="5"/>
  <c r="AM16" i="5"/>
  <c r="AM17" i="5"/>
  <c r="AM18" i="5"/>
  <c r="AM19" i="5"/>
  <c r="AM20" i="5"/>
  <c r="AM21" i="5"/>
  <c r="AM22" i="5"/>
  <c r="AM23" i="5"/>
  <c r="AM12" i="5"/>
  <c r="AE13" i="5"/>
  <c r="AE15" i="5"/>
  <c r="AE16" i="5"/>
  <c r="AE17" i="5"/>
  <c r="AE18" i="5"/>
  <c r="AE19" i="5"/>
  <c r="AE20" i="5"/>
  <c r="AE21" i="5"/>
  <c r="AE22" i="5"/>
  <c r="AE23" i="5"/>
  <c r="AE12" i="5"/>
  <c r="W13" i="5"/>
  <c r="W15" i="5"/>
  <c r="W17" i="5"/>
  <c r="W18" i="5"/>
  <c r="W19" i="5"/>
  <c r="W20" i="5"/>
  <c r="W21" i="5"/>
  <c r="W22" i="5"/>
  <c r="W23" i="5"/>
  <c r="W12" i="5"/>
  <c r="O13" i="5"/>
  <c r="O15" i="5"/>
  <c r="O17" i="5"/>
  <c r="O18" i="5"/>
  <c r="O19" i="5"/>
  <c r="O20" i="5"/>
  <c r="O21" i="5"/>
  <c r="O22" i="5"/>
  <c r="O23" i="5"/>
  <c r="O12" i="5"/>
  <c r="W16" i="5"/>
  <c r="AK20" i="10"/>
  <c r="W14" i="5"/>
  <c r="AE14" i="5"/>
  <c r="AM14" i="5"/>
  <c r="AU14" i="5"/>
  <c r="AM20" i="10"/>
  <c r="AL20" i="10"/>
  <c r="AH20" i="10"/>
  <c r="AG20" i="10"/>
  <c r="AF20" i="10"/>
  <c r="AE20" i="10"/>
  <c r="AD20" i="10"/>
  <c r="AA20" i="10"/>
  <c r="Z20" i="10"/>
  <c r="Y20" i="10"/>
  <c r="X20" i="10"/>
  <c r="W20" i="10"/>
  <c r="AZ40" i="3" l="1"/>
  <c r="AZ49" i="3"/>
  <c r="AO20" i="10"/>
  <c r="AO40" i="3"/>
  <c r="O16" i="5"/>
  <c r="AD39" i="3"/>
  <c r="AN20" i="10"/>
  <c r="O14" i="5"/>
  <c r="AD40" i="3"/>
  <c r="AZ48" i="3"/>
  <c r="S39" i="3"/>
  <c r="AO48" i="3"/>
  <c r="AO49" i="3"/>
  <c r="AW39" i="3"/>
  <c r="AX39" i="3" s="1"/>
  <c r="AL39" i="3"/>
  <c r="AM39" i="3" s="1"/>
  <c r="AR13" i="5"/>
  <c r="AR14" i="5"/>
  <c r="AR15" i="5"/>
  <c r="AR16" i="5"/>
  <c r="AR17" i="5"/>
  <c r="AR18" i="5"/>
  <c r="AR19" i="5"/>
  <c r="AR20" i="5"/>
  <c r="AR21" i="5"/>
  <c r="AR22" i="5"/>
  <c r="AR23" i="5"/>
  <c r="AR12" i="5"/>
  <c r="AJ13" i="5"/>
  <c r="AJ14" i="5"/>
  <c r="AJ15" i="5"/>
  <c r="AJ16" i="5"/>
  <c r="AJ17" i="5"/>
  <c r="AJ18" i="5"/>
  <c r="AJ19" i="5"/>
  <c r="AJ20" i="5"/>
  <c r="AJ21" i="5"/>
  <c r="AJ22" i="5"/>
  <c r="AJ23" i="5"/>
  <c r="AJ12" i="5"/>
  <c r="AB13" i="5"/>
  <c r="AB14" i="5"/>
  <c r="AB15" i="5"/>
  <c r="AB16" i="5"/>
  <c r="AB17" i="5"/>
  <c r="AB18" i="5"/>
  <c r="AB19" i="5"/>
  <c r="AB20" i="5"/>
  <c r="AB21" i="5"/>
  <c r="AB22" i="5"/>
  <c r="AB23" i="5"/>
  <c r="T13" i="5"/>
  <c r="T14" i="5"/>
  <c r="T15" i="5"/>
  <c r="T16" i="5"/>
  <c r="T17" i="5"/>
  <c r="T18" i="5"/>
  <c r="T19" i="5"/>
  <c r="T20" i="5"/>
  <c r="T21" i="5"/>
  <c r="T22" i="5"/>
  <c r="T23" i="5"/>
  <c r="T12" i="5"/>
  <c r="L13" i="5"/>
  <c r="L14" i="5"/>
  <c r="L15" i="5"/>
  <c r="L16" i="5"/>
  <c r="L17" i="5"/>
  <c r="L18" i="5"/>
  <c r="L19" i="5"/>
  <c r="L20" i="5"/>
  <c r="L21" i="5"/>
  <c r="L22" i="5"/>
  <c r="L23" i="5"/>
  <c r="L12" i="5"/>
  <c r="AB12" i="5"/>
  <c r="R4" i="3"/>
  <c r="AC4" i="3" s="1"/>
  <c r="AN4" i="3" s="1"/>
  <c r="AY4" i="3" s="1"/>
  <c r="AI13" i="5"/>
  <c r="AI14" i="5"/>
  <c r="AI15" i="5"/>
  <c r="AI16" i="5"/>
  <c r="AI17" i="5"/>
  <c r="AI18" i="5"/>
  <c r="AI19" i="5"/>
  <c r="AI22" i="5"/>
  <c r="AI23" i="5"/>
  <c r="AI12" i="5"/>
  <c r="AA13" i="5"/>
  <c r="AA14" i="5"/>
  <c r="AA15" i="5"/>
  <c r="AA16" i="5"/>
  <c r="AA17" i="5"/>
  <c r="AA18" i="5"/>
  <c r="AA19" i="5"/>
  <c r="AA23" i="5"/>
  <c r="AA12" i="5"/>
  <c r="S23" i="5"/>
  <c r="S22" i="5"/>
  <c r="S19" i="5"/>
  <c r="S18" i="5"/>
  <c r="S17" i="5"/>
  <c r="S16" i="5"/>
  <c r="S15" i="5"/>
  <c r="S14" i="5"/>
  <c r="S13" i="5"/>
  <c r="S12" i="5"/>
  <c r="K13" i="5"/>
  <c r="K14" i="5"/>
  <c r="K15" i="5"/>
  <c r="K16" i="5"/>
  <c r="K17" i="5"/>
  <c r="K18" i="5"/>
  <c r="K19" i="5"/>
  <c r="K22" i="5"/>
  <c r="K23" i="5"/>
  <c r="K12" i="5"/>
  <c r="AA22" i="5"/>
  <c r="AA21" i="5"/>
  <c r="AI21" i="5"/>
  <c r="S21" i="5"/>
  <c r="K21" i="5"/>
  <c r="S20" i="5"/>
  <c r="AA20" i="5"/>
  <c r="AI20" i="5"/>
  <c r="K20" i="5"/>
  <c r="E22" i="3"/>
  <c r="F22" i="3" s="1"/>
  <c r="H22" i="3" s="1"/>
  <c r="Q16" i="3"/>
  <c r="AB16" i="3" s="1"/>
  <c r="AM16" i="3" s="1"/>
  <c r="AX16" i="3" s="1"/>
  <c r="AH13" i="5"/>
  <c r="AH14" i="5"/>
  <c r="AH15" i="5"/>
  <c r="AH16" i="5"/>
  <c r="AH17" i="5"/>
  <c r="AH18" i="5"/>
  <c r="AH19" i="5"/>
  <c r="AH20" i="5"/>
  <c r="AH21" i="5"/>
  <c r="AH22" i="5"/>
  <c r="AH23" i="5"/>
  <c r="AH12" i="5"/>
  <c r="AO39" i="3" l="1"/>
  <c r="AZ39" i="3"/>
  <c r="S20" i="10"/>
  <c r="T20" i="10"/>
  <c r="L20" i="10"/>
  <c r="M20" i="10"/>
  <c r="E20" i="10"/>
  <c r="F20" i="10"/>
  <c r="R20" i="10"/>
  <c r="Q20" i="10"/>
  <c r="P20" i="10"/>
  <c r="K20" i="10"/>
  <c r="J20" i="10"/>
  <c r="I20" i="10"/>
  <c r="AN20" i="9"/>
  <c r="AU25" i="5" s="1"/>
  <c r="AM20" i="9"/>
  <c r="AM25" i="5" s="1"/>
  <c r="AL20" i="9"/>
  <c r="AE25" i="5" s="1"/>
  <c r="AK20" i="9"/>
  <c r="AJ20" i="9"/>
  <c r="O25" i="5" s="1"/>
  <c r="S20" i="9"/>
  <c r="R20" i="9"/>
  <c r="AJ25" i="5" s="1"/>
  <c r="Q20" i="9"/>
  <c r="AB25" i="5" s="1"/>
  <c r="P20" i="9"/>
  <c r="T25" i="5" s="1"/>
  <c r="O20" i="9"/>
  <c r="E20" i="9"/>
  <c r="AH25" i="5" s="1"/>
  <c r="F20" i="9"/>
  <c r="AP25" i="5" s="1"/>
  <c r="B23" i="8"/>
  <c r="J27" i="5" s="1"/>
  <c r="P9" i="3"/>
  <c r="Q9" i="3" s="1"/>
  <c r="Y9" i="3"/>
  <c r="AA9" i="3" s="1"/>
  <c r="AB9" i="3" s="1"/>
  <c r="E9" i="3"/>
  <c r="F9" i="3" s="1"/>
  <c r="Y8" i="3"/>
  <c r="AA8" i="3" s="1"/>
  <c r="AB8" i="3" s="1"/>
  <c r="E8" i="3"/>
  <c r="F8" i="3" s="1"/>
  <c r="AN21" i="9" l="1"/>
  <c r="L25" i="5"/>
  <c r="G8" i="3"/>
  <c r="H8" i="3"/>
  <c r="G9" i="3"/>
  <c r="H9" i="3"/>
  <c r="R9" i="3"/>
  <c r="S9" i="3"/>
  <c r="AC8" i="3"/>
  <c r="AD8" i="3"/>
  <c r="AD9" i="3"/>
  <c r="AC9" i="3"/>
  <c r="AE9" i="3" s="1"/>
  <c r="AG9" i="3" s="1"/>
  <c r="P8" i="3"/>
  <c r="Q8" i="3" s="1"/>
  <c r="E31" i="3"/>
  <c r="F31" i="3" s="1"/>
  <c r="E30" i="3"/>
  <c r="F30" i="3" s="1"/>
  <c r="E20" i="3"/>
  <c r="F20" i="3" s="1"/>
  <c r="H20" i="3" s="1"/>
  <c r="E21" i="3"/>
  <c r="F21" i="3" s="1"/>
  <c r="H21" i="3" s="1"/>
  <c r="E19" i="3"/>
  <c r="F19" i="3" s="1"/>
  <c r="H19" i="3" s="1"/>
  <c r="E10" i="3"/>
  <c r="F10" i="3" s="1"/>
  <c r="E11" i="3"/>
  <c r="F11" i="3" s="1"/>
  <c r="G11" i="3" s="1"/>
  <c r="AY26" i="3"/>
  <c r="AY44" i="3" s="1"/>
  <c r="AY15" i="3"/>
  <c r="AY35" i="3" s="1"/>
  <c r="AN26" i="3"/>
  <c r="AN44" i="3" s="1"/>
  <c r="AN15" i="3"/>
  <c r="AN35" i="3" s="1"/>
  <c r="AV24" i="5"/>
  <c r="F24" i="5" s="1"/>
  <c r="AV6" i="5"/>
  <c r="F6" i="5" s="1"/>
  <c r="AV5" i="5"/>
  <c r="F5" i="5" s="1"/>
  <c r="AN24" i="5"/>
  <c r="E24" i="5" s="1"/>
  <c r="AN6" i="5"/>
  <c r="E6" i="5" s="1"/>
  <c r="AN5" i="5"/>
  <c r="E5" i="5" s="1"/>
  <c r="AF24" i="5"/>
  <c r="AF6" i="5"/>
  <c r="AF5" i="5"/>
  <c r="X6" i="5"/>
  <c r="X5" i="5"/>
  <c r="X24" i="5"/>
  <c r="R12" i="5"/>
  <c r="Z12" i="5"/>
  <c r="R13" i="5"/>
  <c r="Z13" i="5"/>
  <c r="R14" i="5"/>
  <c r="Z14" i="5"/>
  <c r="AN14" i="5"/>
  <c r="E14" i="5" s="1"/>
  <c r="R15" i="5"/>
  <c r="Z15" i="5"/>
  <c r="R16" i="5"/>
  <c r="Z16" i="5"/>
  <c r="R17" i="5"/>
  <c r="Z17" i="5"/>
  <c r="R18" i="5"/>
  <c r="Z18" i="5"/>
  <c r="R19" i="5"/>
  <c r="Z19" i="5"/>
  <c r="R20" i="5"/>
  <c r="Z20" i="5"/>
  <c r="R21" i="5"/>
  <c r="Z21" i="5"/>
  <c r="R22" i="5"/>
  <c r="Z22" i="5"/>
  <c r="R23" i="5"/>
  <c r="Z23" i="5"/>
  <c r="AR25" i="5"/>
  <c r="P24" i="5"/>
  <c r="P6" i="5"/>
  <c r="P5" i="5"/>
  <c r="AN53" i="3" l="1"/>
  <c r="AN40" i="3"/>
  <c r="AN39" i="3"/>
  <c r="AN48" i="3"/>
  <c r="AN49" i="3"/>
  <c r="AY53" i="3"/>
  <c r="AY40" i="3"/>
  <c r="AY39" i="3"/>
  <c r="AY48" i="3"/>
  <c r="AY49" i="3"/>
  <c r="H31" i="3"/>
  <c r="H30" i="3"/>
  <c r="AN25" i="5"/>
  <c r="E25" i="5" s="1"/>
  <c r="AN16" i="5"/>
  <c r="E16" i="5" s="1"/>
  <c r="AN13" i="5"/>
  <c r="E13" i="5" s="1"/>
  <c r="E7" i="5"/>
  <c r="I9" i="3"/>
  <c r="K9" i="3" s="1"/>
  <c r="T9" i="3"/>
  <c r="V9" i="3" s="1"/>
  <c r="I8" i="3"/>
  <c r="K8" i="3" s="1"/>
  <c r="AE8" i="3"/>
  <c r="AG8" i="3" s="1"/>
  <c r="S8" i="3"/>
  <c r="R8" i="3"/>
  <c r="AF13" i="5"/>
  <c r="AF16" i="5"/>
  <c r="AN15" i="5"/>
  <c r="E15" i="5" s="1"/>
  <c r="AF20" i="5"/>
  <c r="AF15" i="5"/>
  <c r="AF19" i="5"/>
  <c r="AF17" i="5"/>
  <c r="AF18" i="5"/>
  <c r="AF22" i="5"/>
  <c r="AV25" i="5"/>
  <c r="F25" i="5" s="1"/>
  <c r="AV20" i="5"/>
  <c r="F20" i="5" s="1"/>
  <c r="AV15" i="5"/>
  <c r="F15" i="5" s="1"/>
  <c r="AV22" i="5"/>
  <c r="F22" i="5" s="1"/>
  <c r="AV18" i="5"/>
  <c r="F18" i="5" s="1"/>
  <c r="AV14" i="5"/>
  <c r="F14" i="5" s="1"/>
  <c r="AV12" i="5"/>
  <c r="F12" i="5" s="1"/>
  <c r="AN12" i="5"/>
  <c r="E12" i="5" s="1"/>
  <c r="AF23" i="5"/>
  <c r="AF12" i="5"/>
  <c r="AV23" i="5"/>
  <c r="F23" i="5" s="1"/>
  <c r="AV19" i="5"/>
  <c r="F19" i="5" s="1"/>
  <c r="AV16" i="5"/>
  <c r="F16" i="5" s="1"/>
  <c r="AN23" i="5"/>
  <c r="E23" i="5" s="1"/>
  <c r="AN22" i="5"/>
  <c r="E22" i="5" s="1"/>
  <c r="AN21" i="5"/>
  <c r="E21" i="5" s="1"/>
  <c r="AN20" i="5"/>
  <c r="E20" i="5" s="1"/>
  <c r="AN19" i="5"/>
  <c r="E19" i="5" s="1"/>
  <c r="AN18" i="5"/>
  <c r="E18" i="5" s="1"/>
  <c r="AN17" i="5"/>
  <c r="E17" i="5" s="1"/>
  <c r="X23" i="5"/>
  <c r="AV21" i="5"/>
  <c r="F21" i="5" s="1"/>
  <c r="AV17" i="5"/>
  <c r="F17" i="5" s="1"/>
  <c r="AV13" i="5"/>
  <c r="F13" i="5" s="1"/>
  <c r="AF21" i="5"/>
  <c r="AF14" i="5"/>
  <c r="G10" i="3"/>
  <c r="H10" i="3"/>
  <c r="H11" i="3"/>
  <c r="I11" i="3" s="1"/>
  <c r="X17" i="5"/>
  <c r="X16" i="5"/>
  <c r="X15" i="5"/>
  <c r="X18" i="5"/>
  <c r="X19" i="5"/>
  <c r="X20" i="5"/>
  <c r="X12" i="5"/>
  <c r="X22" i="5"/>
  <c r="X14" i="5"/>
  <c r="X21" i="5"/>
  <c r="X13" i="5"/>
  <c r="H10" i="5"/>
  <c r="F7" i="5"/>
  <c r="AE26" i="3"/>
  <c r="BA26" i="3" s="1"/>
  <c r="T26" i="3"/>
  <c r="AP26" i="3" s="1"/>
  <c r="AE15" i="3"/>
  <c r="BA15" i="3" s="1"/>
  <c r="T15" i="3"/>
  <c r="AP15" i="3" s="1"/>
  <c r="AE4" i="3"/>
  <c r="BA4" i="3" s="1"/>
  <c r="T4" i="3"/>
  <c r="AP4" i="3" s="1"/>
  <c r="AY58" i="3" l="1"/>
  <c r="AY57" i="3"/>
  <c r="AN58" i="3"/>
  <c r="AN57" i="3"/>
  <c r="T8" i="3"/>
  <c r="V8" i="3" s="1"/>
  <c r="I10" i="3"/>
  <c r="N31" i="3"/>
  <c r="N30" i="3"/>
  <c r="Y10" i="3"/>
  <c r="Y11" i="3"/>
  <c r="P20" i="3"/>
  <c r="Q20" i="3" s="1"/>
  <c r="Y21" i="3"/>
  <c r="P22" i="3"/>
  <c r="Q22" i="3" s="1"/>
  <c r="Y19" i="3"/>
  <c r="AJ19" i="3" s="1"/>
  <c r="AC15" i="3"/>
  <c r="AC35" i="3" s="1"/>
  <c r="AC26" i="3"/>
  <c r="AC44" i="3" s="1"/>
  <c r="R26" i="3"/>
  <c r="R44" i="3" s="1"/>
  <c r="R15" i="3"/>
  <c r="R35" i="3" s="1"/>
  <c r="G26" i="3"/>
  <c r="G15" i="3"/>
  <c r="G35" i="3" s="1"/>
  <c r="P12" i="5"/>
  <c r="J13" i="5"/>
  <c r="J14" i="5"/>
  <c r="P14" i="5" s="1"/>
  <c r="J15" i="5"/>
  <c r="J16" i="5"/>
  <c r="J17" i="5"/>
  <c r="J18" i="5"/>
  <c r="P18" i="5" s="1"/>
  <c r="J19" i="5"/>
  <c r="J20" i="5"/>
  <c r="J21" i="5"/>
  <c r="J22" i="5"/>
  <c r="J23" i="5"/>
  <c r="G53" i="3" l="1"/>
  <c r="G40" i="3"/>
  <c r="G39" i="3"/>
  <c r="R53" i="3"/>
  <c r="R40" i="3"/>
  <c r="T40" i="3" s="1"/>
  <c r="V40" i="3" s="1"/>
  <c r="R39" i="3"/>
  <c r="R49" i="3"/>
  <c r="R48" i="3"/>
  <c r="AC48" i="3"/>
  <c r="AC49" i="3"/>
  <c r="AC53" i="3"/>
  <c r="AC39" i="3"/>
  <c r="AE39" i="3" s="1"/>
  <c r="AG39" i="3" s="1"/>
  <c r="AC40" i="3"/>
  <c r="Y30" i="3"/>
  <c r="AA30" i="3" s="1"/>
  <c r="AB30" i="3" s="1"/>
  <c r="P30" i="3"/>
  <c r="Q30" i="3" s="1"/>
  <c r="P31" i="3"/>
  <c r="Q31" i="3" s="1"/>
  <c r="I40" i="3"/>
  <c r="K40" i="3" s="1"/>
  <c r="I39" i="3"/>
  <c r="K39" i="3" s="1"/>
  <c r="AP40" i="3"/>
  <c r="AR40" i="3" s="1"/>
  <c r="AE40" i="3"/>
  <c r="AG40" i="3" s="1"/>
  <c r="BA40" i="3"/>
  <c r="BC40" i="3" s="1"/>
  <c r="T39" i="3"/>
  <c r="V39" i="3" s="1"/>
  <c r="AP39" i="3"/>
  <c r="AR39" i="3" s="1"/>
  <c r="BA39" i="3"/>
  <c r="BC39" i="3" s="1"/>
  <c r="G44" i="3"/>
  <c r="G31" i="3"/>
  <c r="I31" i="3" s="1"/>
  <c r="G30" i="3"/>
  <c r="I30" i="3" s="1"/>
  <c r="G19" i="3"/>
  <c r="I19" i="3" s="1"/>
  <c r="G22" i="3"/>
  <c r="I22" i="3" s="1"/>
  <c r="K22" i="3" s="1"/>
  <c r="G20" i="3"/>
  <c r="I20" i="3" s="1"/>
  <c r="G21" i="3"/>
  <c r="I21" i="3" s="1"/>
  <c r="P15" i="5"/>
  <c r="B15" i="5" s="1"/>
  <c r="P23" i="5"/>
  <c r="B23" i="5" s="1"/>
  <c r="AA10" i="3"/>
  <c r="AB10" i="3" s="1"/>
  <c r="AD10" i="3" s="1"/>
  <c r="AJ10" i="3"/>
  <c r="AJ9" i="3"/>
  <c r="AA21" i="3"/>
  <c r="AB21" i="3" s="1"/>
  <c r="AC21" i="3" s="1"/>
  <c r="AJ21" i="3"/>
  <c r="AL19" i="3"/>
  <c r="AM19" i="3" s="1"/>
  <c r="AU19" i="3"/>
  <c r="AW19" i="3" s="1"/>
  <c r="AX19" i="3" s="1"/>
  <c r="AA11" i="3"/>
  <c r="AB11" i="3" s="1"/>
  <c r="AD11" i="3" s="1"/>
  <c r="AJ11" i="3"/>
  <c r="P17" i="5"/>
  <c r="B17" i="5" s="1"/>
  <c r="P20" i="5"/>
  <c r="B20" i="5" s="1"/>
  <c r="P22" i="5"/>
  <c r="B22" i="5" s="1"/>
  <c r="P21" i="5"/>
  <c r="B21" i="5" s="1"/>
  <c r="P16" i="5"/>
  <c r="B16" i="5" s="1"/>
  <c r="P19" i="5"/>
  <c r="B19" i="5" s="1"/>
  <c r="P13" i="5"/>
  <c r="B13" i="5" s="1"/>
  <c r="B18" i="5"/>
  <c r="C17" i="5"/>
  <c r="D16" i="5"/>
  <c r="P21" i="3"/>
  <c r="Q21" i="3" s="1"/>
  <c r="R21" i="3" s="1"/>
  <c r="D14" i="5"/>
  <c r="C14" i="5"/>
  <c r="C15" i="5"/>
  <c r="D21" i="5"/>
  <c r="D13" i="5"/>
  <c r="C18" i="5"/>
  <c r="C21" i="5"/>
  <c r="Y22" i="3"/>
  <c r="C23" i="5"/>
  <c r="D22" i="5"/>
  <c r="D12" i="5"/>
  <c r="C12" i="5"/>
  <c r="C13" i="5"/>
  <c r="C22" i="5"/>
  <c r="C20" i="5"/>
  <c r="Y20" i="3"/>
  <c r="D23" i="5"/>
  <c r="D17" i="5"/>
  <c r="P11" i="3"/>
  <c r="Q11" i="3" s="1"/>
  <c r="S11" i="3" s="1"/>
  <c r="Y31" i="3"/>
  <c r="AA31" i="3" s="1"/>
  <c r="P10" i="3"/>
  <c r="Q10" i="3" s="1"/>
  <c r="S10" i="3" s="1"/>
  <c r="AA19" i="3"/>
  <c r="AB19" i="3" s="1"/>
  <c r="AC19" i="3" s="1"/>
  <c r="P19" i="3"/>
  <c r="Q19" i="3" s="1"/>
  <c r="R19" i="3" s="1"/>
  <c r="D20" i="5"/>
  <c r="AD21" i="3"/>
  <c r="S22" i="3"/>
  <c r="R22" i="3"/>
  <c r="S20" i="3"/>
  <c r="R20" i="3"/>
  <c r="D20" i="10"/>
  <c r="C20" i="10"/>
  <c r="B20" i="10"/>
  <c r="D20" i="9"/>
  <c r="Z25" i="5" s="1"/>
  <c r="AF25" i="5" s="1"/>
  <c r="C20" i="9"/>
  <c r="R25" i="5" s="1"/>
  <c r="X25" i="5" s="1"/>
  <c r="B20" i="9"/>
  <c r="J25" i="5" s="1"/>
  <c r="T23" i="8"/>
  <c r="AC27" i="5" s="1"/>
  <c r="S23" i="8"/>
  <c r="R23" i="8"/>
  <c r="M27" i="5" s="1"/>
  <c r="O23" i="8"/>
  <c r="N23" i="8"/>
  <c r="S27" i="5" s="1"/>
  <c r="M23" i="8"/>
  <c r="L27" i="5" s="1"/>
  <c r="D15" i="5"/>
  <c r="D18" i="5"/>
  <c r="D19" i="5"/>
  <c r="C16" i="5"/>
  <c r="C19" i="5"/>
  <c r="C6" i="5"/>
  <c r="D24" i="5"/>
  <c r="D6" i="5"/>
  <c r="D5" i="5"/>
  <c r="C24" i="5"/>
  <c r="C5" i="5"/>
  <c r="B12" i="5"/>
  <c r="B14" i="5"/>
  <c r="B5" i="5"/>
  <c r="B24" i="5"/>
  <c r="B6" i="5"/>
  <c r="R58" i="3" l="1"/>
  <c r="T58" i="3" s="1"/>
  <c r="V58" i="3" s="1"/>
  <c r="R57" i="3"/>
  <c r="T57" i="3" s="1"/>
  <c r="V57" i="3" s="1"/>
  <c r="G48" i="3"/>
  <c r="I48" i="3" s="1"/>
  <c r="K48" i="3" s="1"/>
  <c r="G49" i="3"/>
  <c r="I49" i="3" s="1"/>
  <c r="K49" i="3" s="1"/>
  <c r="CA41" i="3"/>
  <c r="U11" i="5" s="1"/>
  <c r="U26" i="5" s="1"/>
  <c r="AC58" i="3"/>
  <c r="AE58" i="3" s="1"/>
  <c r="AG58" i="3" s="1"/>
  <c r="AC57" i="3"/>
  <c r="AE57" i="3" s="1"/>
  <c r="AG57" i="3" s="1"/>
  <c r="G58" i="3"/>
  <c r="I58" i="3" s="1"/>
  <c r="K58" i="3" s="1"/>
  <c r="G57" i="3"/>
  <c r="I57" i="3" s="1"/>
  <c r="K57" i="3" s="1"/>
  <c r="BZ41" i="3"/>
  <c r="M11" i="5" s="1"/>
  <c r="M26" i="5" s="1"/>
  <c r="M28" i="5" s="1"/>
  <c r="AJ30" i="3"/>
  <c r="AL30" i="3" s="1"/>
  <c r="AM30" i="3" s="1"/>
  <c r="BA58" i="3"/>
  <c r="BC58" i="3" s="1"/>
  <c r="AP58" i="3"/>
  <c r="AR58" i="3" s="1"/>
  <c r="AP57" i="3"/>
  <c r="AR57" i="3" s="1"/>
  <c r="BA57" i="3"/>
  <c r="BC57" i="3" s="1"/>
  <c r="AC10" i="3"/>
  <c r="AE10" i="3" s="1"/>
  <c r="AG10" i="3" s="1"/>
  <c r="S31" i="3"/>
  <c r="R31" i="3"/>
  <c r="T27" i="5"/>
  <c r="U27" i="5"/>
  <c r="T49" i="3"/>
  <c r="V49" i="3" s="1"/>
  <c r="AE49" i="3"/>
  <c r="AG49" i="3" s="1"/>
  <c r="AE48" i="3"/>
  <c r="AG48" i="3" s="1"/>
  <c r="T48" i="3"/>
  <c r="V48" i="3" s="1"/>
  <c r="AP49" i="3"/>
  <c r="AR49" i="3" s="1"/>
  <c r="BA49" i="3"/>
  <c r="BC49" i="3" s="1"/>
  <c r="BA48" i="3"/>
  <c r="BC48" i="3" s="1"/>
  <c r="AP48" i="3"/>
  <c r="AR48" i="3" s="1"/>
  <c r="CD41" i="3"/>
  <c r="AS11" i="5" s="1"/>
  <c r="AS26" i="5" s="1"/>
  <c r="AS28" i="5" s="1"/>
  <c r="CC41" i="3"/>
  <c r="AK11" i="5" s="1"/>
  <c r="AK26" i="5" s="1"/>
  <c r="AK28" i="5" s="1"/>
  <c r="CB41" i="3"/>
  <c r="AC11" i="5" s="1"/>
  <c r="AC26" i="5" s="1"/>
  <c r="AC28" i="5" s="1"/>
  <c r="AC30" i="3"/>
  <c r="AD30" i="3"/>
  <c r="R30" i="3"/>
  <c r="S30" i="3"/>
  <c r="AA27" i="5"/>
  <c r="AB27" i="5"/>
  <c r="S21" i="3"/>
  <c r="T21" i="3" s="1"/>
  <c r="V21" i="3" s="1"/>
  <c r="AA22" i="3"/>
  <c r="AB22" i="3" s="1"/>
  <c r="AC22" i="3" s="1"/>
  <c r="AJ22" i="3"/>
  <c r="AL11" i="3"/>
  <c r="AM11" i="3" s="1"/>
  <c r="AU11" i="3"/>
  <c r="AW11" i="3" s="1"/>
  <c r="AX11" i="3" s="1"/>
  <c r="AC11" i="3"/>
  <c r="AE11" i="3" s="1"/>
  <c r="AG11" i="3" s="1"/>
  <c r="AY19" i="3"/>
  <c r="AZ19" i="3"/>
  <c r="AO19" i="3"/>
  <c r="AN19" i="3"/>
  <c r="AA20" i="3"/>
  <c r="AB20" i="3" s="1"/>
  <c r="AC20" i="3" s="1"/>
  <c r="AJ20" i="3"/>
  <c r="AL10" i="3"/>
  <c r="AM10" i="3" s="1"/>
  <c r="AU10" i="3"/>
  <c r="AW10" i="3" s="1"/>
  <c r="AX10" i="3" s="1"/>
  <c r="AJ8" i="3"/>
  <c r="AL21" i="3"/>
  <c r="AM21" i="3" s="1"/>
  <c r="AU21" i="3"/>
  <c r="AW21" i="3" s="1"/>
  <c r="AX21" i="3" s="1"/>
  <c r="AL9" i="3"/>
  <c r="AM9" i="3" s="1"/>
  <c r="AU9" i="3"/>
  <c r="AW9" i="3" s="1"/>
  <c r="AX9" i="3" s="1"/>
  <c r="AB31" i="3"/>
  <c r="AD31" i="3" s="1"/>
  <c r="AJ31" i="3"/>
  <c r="AL31" i="3" s="1"/>
  <c r="P25" i="5"/>
  <c r="B25" i="5" s="1"/>
  <c r="G19" i="5"/>
  <c r="H19" i="5" s="1"/>
  <c r="G6" i="5"/>
  <c r="H6" i="5" s="1"/>
  <c r="G24" i="5"/>
  <c r="H24" i="5" s="1"/>
  <c r="G21" i="5"/>
  <c r="H21" i="5" s="1"/>
  <c r="G13" i="5"/>
  <c r="H13" i="5" s="1"/>
  <c r="G15" i="5"/>
  <c r="H15" i="5" s="1"/>
  <c r="R11" i="3"/>
  <c r="T11" i="3" s="1"/>
  <c r="V11" i="3" s="1"/>
  <c r="G16" i="5"/>
  <c r="H16" i="5" s="1"/>
  <c r="G23" i="5"/>
  <c r="H23" i="5" s="1"/>
  <c r="G17" i="5"/>
  <c r="H17" i="5" s="1"/>
  <c r="G22" i="5"/>
  <c r="H22" i="5" s="1"/>
  <c r="G14" i="5"/>
  <c r="H14" i="5" s="1"/>
  <c r="G20" i="5"/>
  <c r="H20" i="5" s="1"/>
  <c r="G12" i="5"/>
  <c r="H12" i="5" s="1"/>
  <c r="G18" i="5"/>
  <c r="H18" i="5" s="1"/>
  <c r="R10" i="3"/>
  <c r="T10" i="3" s="1"/>
  <c r="V10" i="3" s="1"/>
  <c r="G5" i="5"/>
  <c r="H5" i="5" s="1"/>
  <c r="AE21" i="3"/>
  <c r="AG21" i="3" s="1"/>
  <c r="S19" i="3"/>
  <c r="T19" i="3" s="1"/>
  <c r="V19" i="3" s="1"/>
  <c r="AD19" i="3"/>
  <c r="AE19" i="3" s="1"/>
  <c r="AG19" i="3" s="1"/>
  <c r="D25" i="5"/>
  <c r="C25" i="5"/>
  <c r="T20" i="3"/>
  <c r="V20" i="3" s="1"/>
  <c r="T22" i="3"/>
  <c r="V22" i="3" s="1"/>
  <c r="C7" i="5"/>
  <c r="D7" i="5"/>
  <c r="B7" i="5"/>
  <c r="E23" i="8"/>
  <c r="AH27" i="5" s="1"/>
  <c r="D23" i="8"/>
  <c r="C23" i="8"/>
  <c r="R27" i="5" s="1"/>
  <c r="U28" i="5" l="1"/>
  <c r="M29" i="5" s="1"/>
  <c r="CC59" i="3"/>
  <c r="AM11" i="5" s="1"/>
  <c r="AM26" i="5" s="1"/>
  <c r="AM28" i="5" s="1"/>
  <c r="AP19" i="3"/>
  <c r="AR19" i="3" s="1"/>
  <c r="T31" i="3"/>
  <c r="V31" i="3" s="1"/>
  <c r="AU30" i="3"/>
  <c r="CA59" i="3"/>
  <c r="W11" i="5" s="1"/>
  <c r="W26" i="5" s="1"/>
  <c r="W28" i="5" s="1"/>
  <c r="AE30" i="3"/>
  <c r="AG30" i="3" s="1"/>
  <c r="BZ59" i="3"/>
  <c r="O11" i="5" s="1"/>
  <c r="O26" i="5" s="1"/>
  <c r="O28" i="5" s="1"/>
  <c r="CD59" i="3"/>
  <c r="AU11" i="5" s="1"/>
  <c r="AU26" i="5" s="1"/>
  <c r="AU28" i="5" s="1"/>
  <c r="CB59" i="3"/>
  <c r="AE11" i="5" s="1"/>
  <c r="AE26" i="5" s="1"/>
  <c r="AE28" i="5" s="1"/>
  <c r="T30" i="3"/>
  <c r="V30" i="3" s="1"/>
  <c r="AW30" i="3"/>
  <c r="AX30" i="3" s="1"/>
  <c r="AO30" i="3"/>
  <c r="CC50" i="3"/>
  <c r="AL11" i="5" s="1"/>
  <c r="AL26" i="5" s="1"/>
  <c r="AL28" i="5" s="1"/>
  <c r="CA50" i="3"/>
  <c r="V11" i="5" s="1"/>
  <c r="V26" i="5" s="1"/>
  <c r="V28" i="5" s="1"/>
  <c r="AD22" i="3"/>
  <c r="AE22" i="3" s="1"/>
  <c r="AG22" i="3" s="1"/>
  <c r="CD50" i="3"/>
  <c r="AT11" i="5" s="1"/>
  <c r="AT26" i="5" s="1"/>
  <c r="AT28" i="5" s="1"/>
  <c r="CB50" i="3"/>
  <c r="AD11" i="5" s="1"/>
  <c r="AD26" i="5" s="1"/>
  <c r="AD28" i="5" s="1"/>
  <c r="BZ50" i="3"/>
  <c r="N11" i="5" s="1"/>
  <c r="N26" i="5" s="1"/>
  <c r="N28" i="5" s="1"/>
  <c r="X27" i="5"/>
  <c r="Z27" i="5"/>
  <c r="AF27" i="5" s="1"/>
  <c r="AC31" i="3"/>
  <c r="AE31" i="3" s="1"/>
  <c r="AG31" i="3" s="1"/>
  <c r="AN27" i="5"/>
  <c r="E27" i="5" s="1"/>
  <c r="P27" i="5"/>
  <c r="AZ21" i="3"/>
  <c r="AY21" i="3"/>
  <c r="AL8" i="3"/>
  <c r="AM8" i="3" s="1"/>
  <c r="AU8" i="3"/>
  <c r="AW8" i="3" s="1"/>
  <c r="AX8" i="3" s="1"/>
  <c r="BA19" i="3"/>
  <c r="BC19" i="3" s="1"/>
  <c r="AZ11" i="3"/>
  <c r="AY11" i="3"/>
  <c r="AN10" i="3"/>
  <c r="AO10" i="3"/>
  <c r="AO21" i="3"/>
  <c r="AN21" i="3"/>
  <c r="AD20" i="3"/>
  <c r="AE20" i="3" s="1"/>
  <c r="AG20" i="3" s="1"/>
  <c r="AO11" i="3"/>
  <c r="AN11" i="3"/>
  <c r="AM31" i="3"/>
  <c r="AO31" i="3" s="1"/>
  <c r="AU31" i="3"/>
  <c r="AZ9" i="3"/>
  <c r="AY9" i="3"/>
  <c r="AU22" i="3"/>
  <c r="AW22" i="3" s="1"/>
  <c r="AX22" i="3" s="1"/>
  <c r="AL22" i="3"/>
  <c r="AM22" i="3" s="1"/>
  <c r="AN30" i="3"/>
  <c r="AZ10" i="3"/>
  <c r="AY10" i="3"/>
  <c r="AN9" i="3"/>
  <c r="AO9" i="3"/>
  <c r="AL20" i="3"/>
  <c r="AM20" i="3" s="1"/>
  <c r="AU20" i="3"/>
  <c r="AW20" i="3" s="1"/>
  <c r="AX20" i="3" s="1"/>
  <c r="G25" i="5"/>
  <c r="H25" i="5" s="1"/>
  <c r="K11" i="3"/>
  <c r="AP11" i="3" l="1"/>
  <c r="AR11" i="3" s="1"/>
  <c r="O29" i="5"/>
  <c r="N29" i="5"/>
  <c r="AP21" i="3"/>
  <c r="AR21" i="3" s="1"/>
  <c r="AZ30" i="3"/>
  <c r="AY30" i="3"/>
  <c r="BA30" i="3" s="1"/>
  <c r="BC30" i="3" s="1"/>
  <c r="AW31" i="3"/>
  <c r="AX31" i="3" s="1"/>
  <c r="BA21" i="3"/>
  <c r="BC21" i="3" s="1"/>
  <c r="BA10" i="3"/>
  <c r="BC10" i="3" s="1"/>
  <c r="F27" i="5"/>
  <c r="AP30" i="3"/>
  <c r="AR30" i="3" s="1"/>
  <c r="AN31" i="3"/>
  <c r="AY20" i="3"/>
  <c r="AZ20" i="3"/>
  <c r="BA20" i="3" s="1"/>
  <c r="BC20" i="3" s="1"/>
  <c r="AN22" i="3"/>
  <c r="AO22" i="3"/>
  <c r="AP10" i="3"/>
  <c r="AR10" i="3" s="1"/>
  <c r="AZ8" i="3"/>
  <c r="AY8" i="3"/>
  <c r="BA8" i="3" s="1"/>
  <c r="BC8" i="3" s="1"/>
  <c r="AN8" i="3"/>
  <c r="AO8" i="3"/>
  <c r="AO20" i="3"/>
  <c r="AN20" i="3"/>
  <c r="AZ22" i="3"/>
  <c r="AY22" i="3"/>
  <c r="AP9" i="3"/>
  <c r="AR9" i="3" s="1"/>
  <c r="BA9" i="3"/>
  <c r="BC9" i="3" s="1"/>
  <c r="BA11" i="3"/>
  <c r="BC11" i="3" s="1"/>
  <c r="D27" i="5"/>
  <c r="C27" i="5"/>
  <c r="B27" i="5"/>
  <c r="K31" i="3"/>
  <c r="K21" i="3"/>
  <c r="K30" i="3"/>
  <c r="K19" i="3"/>
  <c r="K10" i="3"/>
  <c r="AZ31" i="3" l="1"/>
  <c r="AY31" i="3"/>
  <c r="AP31" i="3"/>
  <c r="AR31" i="3" s="1"/>
  <c r="AP20" i="3"/>
  <c r="AR20" i="3" s="1"/>
  <c r="BA31" i="3"/>
  <c r="BC31" i="3" s="1"/>
  <c r="AP8" i="3"/>
  <c r="AR8" i="3" s="1"/>
  <c r="CC12" i="3" s="1"/>
  <c r="AH11" i="5" s="1"/>
  <c r="AP22" i="3"/>
  <c r="AR22" i="3" s="1"/>
  <c r="BA22" i="3"/>
  <c r="BC22" i="3" s="1"/>
  <c r="CD23" i="3" s="1"/>
  <c r="AQ11" i="5" s="1"/>
  <c r="G27" i="5"/>
  <c r="H27" i="5" s="1"/>
  <c r="BZ12" i="3"/>
  <c r="J11" i="5" s="1"/>
  <c r="CA12" i="3"/>
  <c r="R11" i="5" s="1"/>
  <c r="K20" i="3"/>
  <c r="CC23" i="3" l="1"/>
  <c r="AI11" i="5" s="1"/>
  <c r="AI26" i="5" s="1"/>
  <c r="AI28" i="5" s="1"/>
  <c r="CD32" i="3"/>
  <c r="AR11" i="5" s="1"/>
  <c r="AR26" i="5" s="1"/>
  <c r="AR28" i="5" s="1"/>
  <c r="CC32" i="3"/>
  <c r="AJ11" i="5" s="1"/>
  <c r="AJ26" i="5" s="1"/>
  <c r="AJ28" i="5" s="1"/>
  <c r="CD12" i="3"/>
  <c r="AP11" i="5" s="1"/>
  <c r="AP26" i="5" s="1"/>
  <c r="AP28" i="5" s="1"/>
  <c r="J26" i="5"/>
  <c r="J28" i="5" s="1"/>
  <c r="AQ26" i="5"/>
  <c r="AQ28" i="5" s="1"/>
  <c r="R26" i="5"/>
  <c r="R28" i="5" s="1"/>
  <c r="BZ32" i="3"/>
  <c r="L11" i="5" s="1"/>
  <c r="CB12" i="3"/>
  <c r="Z11" i="5" s="1"/>
  <c r="BZ23" i="3"/>
  <c r="K11" i="5" s="1"/>
  <c r="CA23" i="3"/>
  <c r="S11" i="5" s="1"/>
  <c r="CB32" i="3"/>
  <c r="AB11" i="5" s="1"/>
  <c r="CA32" i="3"/>
  <c r="T11" i="5" s="1"/>
  <c r="CB23" i="3"/>
  <c r="AA11" i="5" s="1"/>
  <c r="AV11" i="5" l="1"/>
  <c r="F11" i="5" s="1"/>
  <c r="F26" i="5" s="1"/>
  <c r="F28" i="5" s="1"/>
  <c r="F9" i="5" s="1"/>
  <c r="F8" i="5" s="1"/>
  <c r="L26" i="5"/>
  <c r="L28" i="5" s="1"/>
  <c r="AB26" i="5"/>
  <c r="AB28" i="5" s="1"/>
  <c r="T26" i="5"/>
  <c r="T28" i="5" s="1"/>
  <c r="K26" i="5"/>
  <c r="K28" i="5" s="1"/>
  <c r="AA26" i="5"/>
  <c r="AA28" i="5" s="1"/>
  <c r="X11" i="5"/>
  <c r="X26" i="5" s="1"/>
  <c r="X28" i="5" s="1"/>
  <c r="Z26" i="5"/>
  <c r="Z28" i="5" s="1"/>
  <c r="AN11" i="5"/>
  <c r="AH26" i="5"/>
  <c r="AH28" i="5" s="1"/>
  <c r="AV26" i="5" l="1"/>
  <c r="AV28" i="5" s="1"/>
  <c r="P11" i="5"/>
  <c r="P26" i="5" s="1"/>
  <c r="P28" i="5" s="1"/>
  <c r="L29" i="5"/>
  <c r="S26" i="5"/>
  <c r="S28" i="5" s="1"/>
  <c r="K29" i="5" s="1"/>
  <c r="AF11" i="5"/>
  <c r="AF26" i="5" s="1"/>
  <c r="AF28" i="5" s="1"/>
  <c r="J29" i="5"/>
  <c r="E11" i="5"/>
  <c r="E26" i="5" s="1"/>
  <c r="E28" i="5" s="1"/>
  <c r="E9" i="5" s="1"/>
  <c r="E8" i="5" s="1"/>
  <c r="AN26" i="5"/>
  <c r="AN28" i="5" s="1"/>
  <c r="C11" i="5"/>
  <c r="C26" i="5" s="1"/>
  <c r="C28" i="5" s="1"/>
  <c r="C9" i="5" s="1"/>
  <c r="C8" i="5" s="1"/>
  <c r="G7" i="5"/>
  <c r="H7" i="5" s="1"/>
  <c r="B11" i="5" l="1"/>
  <c r="B26" i="5" s="1"/>
  <c r="B28" i="5" s="1"/>
  <c r="B9" i="5" s="1"/>
  <c r="B8" i="5" s="1"/>
  <c r="P29" i="5"/>
  <c r="D11" i="5"/>
  <c r="D26" i="5" s="1"/>
  <c r="D28" i="5" s="1"/>
  <c r="D9" i="5" s="1"/>
  <c r="D8" i="5" s="1"/>
  <c r="G26" i="5" l="1"/>
  <c r="H26" i="5" s="1"/>
  <c r="G30" i="5"/>
  <c r="G11" i="5"/>
  <c r="H11" i="5" s="1"/>
  <c r="G28" i="5" l="1"/>
  <c r="G9" i="5" s="1"/>
  <c r="H28" i="5" l="1"/>
  <c r="G8" i="5"/>
  <c r="H8" i="5" s="1"/>
  <c r="H9" i="5"/>
</calcChain>
</file>

<file path=xl/sharedStrings.xml><?xml version="1.0" encoding="utf-8"?>
<sst xmlns="http://schemas.openxmlformats.org/spreadsheetml/2006/main" count="983" uniqueCount="107">
  <si>
    <t>NI</t>
  </si>
  <si>
    <t>hours</t>
  </si>
  <si>
    <t>annual</t>
  </si>
  <si>
    <t>weekly</t>
  </si>
  <si>
    <t>Pension</t>
  </si>
  <si>
    <t>gross</t>
  </si>
  <si>
    <t>weeks</t>
  </si>
  <si>
    <t>actual</t>
  </si>
  <si>
    <t>INCOME</t>
  </si>
  <si>
    <t>Total INCOME</t>
  </si>
  <si>
    <t>EXPENDITURE</t>
  </si>
  <si>
    <t>Total EXPENDITURE</t>
  </si>
  <si>
    <t>Total</t>
  </si>
  <si>
    <t>Employees</t>
  </si>
  <si>
    <t>NI Rate &amp; Secondary Threshold</t>
  </si>
  <si>
    <t>Standard weekly hrs</t>
  </si>
  <si>
    <t>National Insurance</t>
  </si>
  <si>
    <t>Pension Contribution</t>
  </si>
  <si>
    <t>Employer Contribution Rate</t>
  </si>
  <si>
    <t>Inflation rate</t>
  </si>
  <si>
    <t>Staffing Costs</t>
  </si>
  <si>
    <t>Capital items</t>
  </si>
  <si>
    <t>Salaries</t>
  </si>
  <si>
    <t>Publicity</t>
  </si>
  <si>
    <t>YR1</t>
  </si>
  <si>
    <t>YR2</t>
  </si>
  <si>
    <t>YR3</t>
  </si>
  <si>
    <t>Telephones</t>
  </si>
  <si>
    <t>£pa fte</t>
  </si>
  <si>
    <t>Staffing Costs Total</t>
  </si>
  <si>
    <t>Office admin</t>
  </si>
  <si>
    <t>IT</t>
  </si>
  <si>
    <t>Payroll</t>
  </si>
  <si>
    <t>Insurance</t>
  </si>
  <si>
    <t>Training</t>
  </si>
  <si>
    <t>Travel</t>
  </si>
  <si>
    <t>Capital Items</t>
  </si>
  <si>
    <t>Item</t>
  </si>
  <si>
    <t>Activities</t>
  </si>
  <si>
    <t>YEAR 1</t>
  </si>
  <si>
    <t>YEAR 2</t>
  </si>
  <si>
    <t>YEAR 3</t>
  </si>
  <si>
    <t>Governance</t>
  </si>
  <si>
    <t>Premises</t>
  </si>
  <si>
    <t>Other costs</t>
  </si>
  <si>
    <t>Other</t>
  </si>
  <si>
    <t>n/a</t>
  </si>
  <si>
    <t>YR4</t>
  </si>
  <si>
    <t>YEAR 4</t>
  </si>
  <si>
    <t>YEAR 5</t>
  </si>
  <si>
    <t>YR5</t>
  </si>
  <si>
    <t>Community Projects Lead</t>
  </si>
  <si>
    <t>Learning/ Training Lead</t>
  </si>
  <si>
    <t>5-YEAR FULL BUDGET</t>
  </si>
  <si>
    <t>Budget 2020-24</t>
  </si>
  <si>
    <t>Management fees</t>
  </si>
  <si>
    <t>Coordinator</t>
  </si>
  <si>
    <t>Administrator</t>
  </si>
  <si>
    <t>Fees</t>
  </si>
  <si>
    <t>Variance</t>
  </si>
  <si>
    <t>Sub-total</t>
  </si>
  <si>
    <t>Partner1</t>
  </si>
  <si>
    <t>Partner2</t>
  </si>
  <si>
    <t>Partner3</t>
  </si>
  <si>
    <t>Partnership Name</t>
  </si>
  <si>
    <t>Date</t>
  </si>
  <si>
    <t>V?</t>
  </si>
  <si>
    <t>Name</t>
  </si>
  <si>
    <t>Funding requirement</t>
  </si>
  <si>
    <t>Partner4</t>
  </si>
  <si>
    <t>Partner5</t>
  </si>
  <si>
    <t>Partner6</t>
  </si>
  <si>
    <t>5YR breakdown by partner</t>
  </si>
  <si>
    <t>Target figure</t>
  </si>
  <si>
    <t>Method 1</t>
  </si>
  <si>
    <t>Method 2</t>
  </si>
  <si>
    <t>days/hrs*</t>
  </si>
  <si>
    <t>@ (rate)</t>
  </si>
  <si>
    <t>Cost</t>
  </si>
  <si>
    <t>Charging Rates</t>
  </si>
  <si>
    <t>Combined Totals for Methods 1 and 2</t>
  </si>
  <si>
    <t>Explanatory Notes to Partnership Budget Template</t>
  </si>
  <si>
    <t>NI adjustment for part-posts</t>
  </si>
  <si>
    <t>Shaded cells represent formulae or links and should not normally be altered</t>
  </si>
  <si>
    <t>Charging rates are simpler but may be unacceptable to the funder, who may wish to see real salary costs</t>
  </si>
  <si>
    <t>(1) actual costs or (2) charging rates.</t>
  </si>
  <si>
    <t>For Method 1, the staffing variables which each partner needs to enter are:</t>
  </si>
  <si>
    <t>Employer's pension contribution rate, e.g. 3%, 5%</t>
  </si>
  <si>
    <t>Most of the figures on the main sheet are linked to one of the breakdown sheets</t>
  </si>
  <si>
    <t>Normal full-time hours for the workforce e.g. 35, 37, 37.5</t>
  </si>
  <si>
    <t>Then for each employee:</t>
  </si>
  <si>
    <t>Annual full-time salary equivalent</t>
  </si>
  <si>
    <t>Weekly hours</t>
  </si>
  <si>
    <t>Number of weeks in the year</t>
  </si>
  <si>
    <t>Where the the partnership project is part-funding a bigger post, there is an option to adjust for employer's NI</t>
  </si>
  <si>
    <t>This will usually mean basing the weekly NI figure on actual pay rather than above-threshold pay</t>
  </si>
  <si>
    <t>The spreadsheet is designed for specifying overhead costs but there is also a line on the main sheet for charging a management fee. This may or may not be acceptable to the funder.</t>
  </si>
  <si>
    <t>For those confident with more complex salary calculations:</t>
  </si>
  <si>
    <t>Purpose</t>
  </si>
  <si>
    <t>This workbook is designed to faciilitate the planning of a major partnership project. Key features are:</t>
  </si>
  <si>
    <t>each partner calculates their costs using a common format</t>
  </si>
  <si>
    <t>partner costs are composited into a single overall budget</t>
  </si>
  <si>
    <t>the funding request or shortfall figure is highlighted</t>
  </si>
  <si>
    <t>General Notes</t>
  </si>
  <si>
    <t xml:space="preserve">The staffing sheet is the only complex element. </t>
  </si>
  <si>
    <t xml:space="preserve">The staffing sheet allows for 2 alternative methods of calculation: </t>
  </si>
  <si>
    <t>Staffing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</si>
</sst>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£&quot;#,##0"/>
    <numFmt numFmtId="166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 applyFill="1"/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right"/>
    </xf>
    <xf numFmtId="3" fontId="7" fillId="3" borderId="0" xfId="0" applyNumberFormat="1" applyFont="1" applyFill="1"/>
    <xf numFmtId="3" fontId="7" fillId="2" borderId="0" xfId="0" applyNumberFormat="1" applyFont="1" applyFill="1"/>
    <xf numFmtId="3" fontId="7" fillId="0" borderId="0" xfId="0" applyNumberFormat="1" applyFont="1" applyAlignment="1">
      <alignment horizontal="left"/>
    </xf>
    <xf numFmtId="3" fontId="7" fillId="0" borderId="0" xfId="0" applyNumberFormat="1" applyFont="1"/>
    <xf numFmtId="3" fontId="6" fillId="2" borderId="1" xfId="0" applyNumberFormat="1" applyFont="1" applyFill="1" applyBorder="1"/>
    <xf numFmtId="14" fontId="7" fillId="0" borderId="0" xfId="0" applyNumberFormat="1" applyFont="1" applyAlignment="1">
      <alignment horizontal="left"/>
    </xf>
    <xf numFmtId="0" fontId="8" fillId="0" borderId="0" xfId="0" applyFont="1" applyFill="1"/>
    <xf numFmtId="3" fontId="7" fillId="2" borderId="0" xfId="0" applyNumberFormat="1" applyFont="1" applyFill="1" applyBorder="1"/>
    <xf numFmtId="1" fontId="7" fillId="0" borderId="0" xfId="0" applyNumberFormat="1" applyFont="1" applyFill="1"/>
    <xf numFmtId="0" fontId="10" fillId="0" borderId="0" xfId="0" applyFont="1"/>
    <xf numFmtId="3" fontId="10" fillId="3" borderId="2" xfId="0" applyNumberFormat="1" applyFont="1" applyFill="1" applyBorder="1"/>
    <xf numFmtId="0" fontId="7" fillId="0" borderId="0" xfId="0" applyFont="1" applyFill="1"/>
    <xf numFmtId="3" fontId="7" fillId="2" borderId="2" xfId="0" applyNumberFormat="1" applyFont="1" applyFill="1" applyBorder="1"/>
    <xf numFmtId="0" fontId="7" fillId="0" borderId="1" xfId="0" applyFont="1" applyFill="1" applyBorder="1"/>
    <xf numFmtId="3" fontId="6" fillId="0" borderId="0" xfId="0" applyNumberFormat="1" applyFont="1" applyAlignment="1">
      <alignment horizontal="right" wrapText="1"/>
    </xf>
    <xf numFmtId="3" fontId="6" fillId="0" borderId="0" xfId="0" applyNumberFormat="1" applyFont="1"/>
    <xf numFmtId="3" fontId="6" fillId="0" borderId="0" xfId="0" applyNumberFormat="1" applyFont="1" applyAlignment="1">
      <alignment wrapText="1"/>
    </xf>
    <xf numFmtId="3" fontId="6" fillId="3" borderId="0" xfId="0" applyNumberFormat="1" applyFont="1" applyFill="1"/>
    <xf numFmtId="0" fontId="7" fillId="0" borderId="0" xfId="0" applyFont="1" applyAlignment="1">
      <alignment horizontal="right"/>
    </xf>
    <xf numFmtId="3" fontId="7" fillId="0" borderId="0" xfId="1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0" fontId="9" fillId="0" borderId="0" xfId="0" applyFont="1" applyFill="1"/>
    <xf numFmtId="0" fontId="4" fillId="0" borderId="0" xfId="0" applyFont="1" applyFill="1"/>
    <xf numFmtId="0" fontId="3" fillId="0" borderId="0" xfId="0" applyFont="1" applyFill="1"/>
    <xf numFmtId="1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166" fontId="4" fillId="0" borderId="0" xfId="0" applyNumberFormat="1" applyFont="1" applyFill="1"/>
    <xf numFmtId="165" fontId="4" fillId="0" borderId="0" xfId="0" applyNumberFormat="1" applyFont="1" applyFill="1"/>
    <xf numFmtId="165" fontId="4" fillId="3" borderId="0" xfId="0" applyNumberFormat="1" applyFont="1" applyFill="1"/>
    <xf numFmtId="0" fontId="4" fillId="3" borderId="0" xfId="0" applyFont="1" applyFill="1"/>
    <xf numFmtId="0" fontId="12" fillId="0" borderId="0" xfId="0" applyFont="1" applyFill="1" applyBorder="1"/>
    <xf numFmtId="9" fontId="4" fillId="0" borderId="0" xfId="0" applyNumberFormat="1" applyFont="1" applyFill="1" applyAlignment="1"/>
    <xf numFmtId="0" fontId="4" fillId="0" borderId="0" xfId="0" applyFont="1" applyAlignment="1"/>
    <xf numFmtId="166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" fontId="4" fillId="3" borderId="0" xfId="0" applyNumberFormat="1" applyFont="1" applyFill="1" applyBorder="1"/>
    <xf numFmtId="1" fontId="4" fillId="2" borderId="0" xfId="0" applyNumberFormat="1" applyFont="1" applyFill="1" applyBorder="1"/>
    <xf numFmtId="0" fontId="13" fillId="0" borderId="0" xfId="0" applyFont="1" applyFill="1" applyBorder="1"/>
    <xf numFmtId="164" fontId="4" fillId="0" borderId="0" xfId="0" applyNumberFormat="1" applyFont="1" applyFill="1" applyBorder="1"/>
    <xf numFmtId="1" fontId="3" fillId="2" borderId="0" xfId="0" applyNumberFormat="1" applyFont="1" applyFill="1" applyBorder="1"/>
    <xf numFmtId="1" fontId="3" fillId="3" borderId="0" xfId="0" applyNumberFormat="1" applyFont="1" applyFill="1" applyBorder="1"/>
    <xf numFmtId="1" fontId="3" fillId="0" borderId="0" xfId="0" applyNumberFormat="1" applyFont="1" applyFill="1" applyBorder="1"/>
    <xf numFmtId="0" fontId="9" fillId="0" borderId="0" xfId="0" applyFont="1" applyFill="1" applyBorder="1"/>
    <xf numFmtId="1" fontId="9" fillId="0" borderId="0" xfId="0" applyNumberFormat="1" applyFont="1" applyAlignment="1">
      <alignment horizontal="center"/>
    </xf>
    <xf numFmtId="0" fontId="4" fillId="0" borderId="0" xfId="0" applyFont="1" applyFill="1" applyBorder="1" applyAlignment="1"/>
    <xf numFmtId="166" fontId="4" fillId="0" borderId="0" xfId="0" applyNumberFormat="1" applyFont="1" applyFill="1" applyBorder="1"/>
    <xf numFmtId="165" fontId="4" fillId="3" borderId="0" xfId="0" applyNumberFormat="1" applyFont="1" applyFill="1" applyBorder="1"/>
    <xf numFmtId="0" fontId="4" fillId="3" borderId="0" xfId="0" applyFont="1" applyFill="1" applyBorder="1"/>
    <xf numFmtId="9" fontId="4" fillId="0" borderId="0" xfId="0" applyNumberFormat="1" applyFont="1" applyFill="1" applyBorder="1" applyAlignment="1"/>
    <xf numFmtId="0" fontId="4" fillId="0" borderId="0" xfId="0" applyFont="1" applyBorder="1" applyAlignment="1"/>
    <xf numFmtId="166" fontId="4" fillId="0" borderId="0" xfId="0" applyNumberFormat="1" applyFont="1" applyFill="1" applyBorder="1" applyAlignment="1">
      <alignment horizontal="right"/>
    </xf>
    <xf numFmtId="9" fontId="4" fillId="3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/>
    <xf numFmtId="0" fontId="9" fillId="0" borderId="0" xfId="0" applyFont="1" applyAlignment="1">
      <alignment horizontal="center"/>
    </xf>
    <xf numFmtId="0" fontId="6" fillId="3" borderId="2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vertical="top"/>
    </xf>
    <xf numFmtId="3" fontId="7" fillId="0" borderId="0" xfId="0" applyNumberFormat="1" applyFont="1" applyBorder="1" applyAlignment="1">
      <alignment vertical="top"/>
    </xf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vertical="top"/>
    </xf>
    <xf numFmtId="0" fontId="6" fillId="0" borderId="0" xfId="0" applyFont="1" applyBorder="1"/>
    <xf numFmtId="1" fontId="7" fillId="0" borderId="0" xfId="0" applyNumberFormat="1" applyFont="1" applyBorder="1"/>
    <xf numFmtId="1" fontId="6" fillId="0" borderId="0" xfId="0" applyNumberFormat="1" applyFont="1" applyBorder="1"/>
    <xf numFmtId="0" fontId="7" fillId="0" borderId="0" xfId="0" applyFont="1" applyBorder="1"/>
    <xf numFmtId="1" fontId="9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8" fillId="0" borderId="0" xfId="0" applyFont="1" applyBorder="1"/>
    <xf numFmtId="1" fontId="6" fillId="3" borderId="2" xfId="0" applyNumberFormat="1" applyFont="1" applyFill="1" applyBorder="1"/>
    <xf numFmtId="1" fontId="7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>
      <selection activeCell="A2" sqref="A2"/>
    </sheetView>
  </sheetViews>
  <sheetFormatPr defaultRowHeight="15.5" x14ac:dyDescent="0.35"/>
  <cols>
    <col min="1" max="1" width="90.54296875" style="2" customWidth="1"/>
    <col min="2" max="16384" width="8.7265625" style="2"/>
  </cols>
  <sheetData>
    <row r="1" spans="1:1" x14ac:dyDescent="0.35">
      <c r="A1" s="1" t="s">
        <v>81</v>
      </c>
    </row>
    <row r="2" spans="1:1" ht="31.5" customHeight="1" x14ac:dyDescent="0.35">
      <c r="A2" s="3" t="s">
        <v>98</v>
      </c>
    </row>
    <row r="3" spans="1:1" x14ac:dyDescent="0.35">
      <c r="A3" s="2" t="s">
        <v>99</v>
      </c>
    </row>
    <row r="4" spans="1:1" x14ac:dyDescent="0.35">
      <c r="A4" s="2" t="s">
        <v>100</v>
      </c>
    </row>
    <row r="5" spans="1:1" x14ac:dyDescent="0.35">
      <c r="A5" s="2" t="s">
        <v>101</v>
      </c>
    </row>
    <row r="6" spans="1:1" x14ac:dyDescent="0.35">
      <c r="A6" s="2" t="s">
        <v>102</v>
      </c>
    </row>
    <row r="7" spans="1:1" ht="29.25" customHeight="1" x14ac:dyDescent="0.35">
      <c r="A7" s="3" t="s">
        <v>103</v>
      </c>
    </row>
    <row r="8" spans="1:1" x14ac:dyDescent="0.35">
      <c r="A8" s="1" t="s">
        <v>83</v>
      </c>
    </row>
    <row r="9" spans="1:1" x14ac:dyDescent="0.35">
      <c r="A9" s="2" t="s">
        <v>88</v>
      </c>
    </row>
    <row r="10" spans="1:1" x14ac:dyDescent="0.35">
      <c r="A10" s="2" t="s">
        <v>104</v>
      </c>
    </row>
    <row r="11" spans="1:1" ht="31" x14ac:dyDescent="0.35">
      <c r="A11" s="4" t="s">
        <v>96</v>
      </c>
    </row>
    <row r="12" spans="1:1" ht="35.25" customHeight="1" x14ac:dyDescent="0.35">
      <c r="A12" s="3" t="s">
        <v>106</v>
      </c>
    </row>
    <row r="13" spans="1:1" x14ac:dyDescent="0.35">
      <c r="A13" s="2" t="s">
        <v>105</v>
      </c>
    </row>
    <row r="14" spans="1:1" x14ac:dyDescent="0.35">
      <c r="A14" s="2" t="s">
        <v>85</v>
      </c>
    </row>
    <row r="15" spans="1:1" x14ac:dyDescent="0.35">
      <c r="A15" s="2" t="s">
        <v>84</v>
      </c>
    </row>
    <row r="16" spans="1:1" x14ac:dyDescent="0.35">
      <c r="A16" s="2" t="s">
        <v>86</v>
      </c>
    </row>
    <row r="17" spans="1:1" x14ac:dyDescent="0.35">
      <c r="A17" s="2" t="s">
        <v>89</v>
      </c>
    </row>
    <row r="18" spans="1:1" x14ac:dyDescent="0.35">
      <c r="A18" s="2" t="s">
        <v>87</v>
      </c>
    </row>
    <row r="19" spans="1:1" x14ac:dyDescent="0.35">
      <c r="A19" s="2" t="s">
        <v>90</v>
      </c>
    </row>
    <row r="20" spans="1:1" x14ac:dyDescent="0.35">
      <c r="A20" s="2" t="s">
        <v>91</v>
      </c>
    </row>
    <row r="21" spans="1:1" x14ac:dyDescent="0.35">
      <c r="A21" s="2" t="s">
        <v>92</v>
      </c>
    </row>
    <row r="22" spans="1:1" x14ac:dyDescent="0.35">
      <c r="A22" s="2" t="s">
        <v>93</v>
      </c>
    </row>
    <row r="23" spans="1:1" x14ac:dyDescent="0.35">
      <c r="A23" s="2" t="s">
        <v>97</v>
      </c>
    </row>
    <row r="24" spans="1:1" x14ac:dyDescent="0.35">
      <c r="A24" s="2" t="s">
        <v>94</v>
      </c>
    </row>
    <row r="25" spans="1:1" x14ac:dyDescent="0.35">
      <c r="A25" s="2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workbookViewId="0">
      <pane ySplit="2210" topLeftCell="A10"/>
      <selection sqref="A1:XFD1048576"/>
      <selection pane="bottomLeft" activeCell="A12" sqref="A12"/>
    </sheetView>
  </sheetViews>
  <sheetFormatPr defaultRowHeight="15.5" x14ac:dyDescent="0.35"/>
  <cols>
    <col min="1" max="1" width="19.1796875" style="2" customWidth="1"/>
    <col min="2" max="2" width="9" style="16" customWidth="1"/>
    <col min="3" max="5" width="7.7265625" style="16" customWidth="1"/>
    <col min="6" max="6" width="8.453125" style="16" customWidth="1"/>
    <col min="7" max="7" width="10.1796875" style="16" bestFit="1" customWidth="1"/>
    <col min="8" max="8" width="3.453125" style="16" customWidth="1"/>
    <col min="9" max="9" width="15.81640625" style="15" customWidth="1"/>
    <col min="10" max="15" width="9.36328125" style="16" bestFit="1" customWidth="1"/>
    <col min="16" max="16" width="12.453125" style="16" bestFit="1" customWidth="1"/>
    <col min="17" max="17" width="14.54296875" style="16" customWidth="1"/>
    <col min="18" max="24" width="9.36328125" style="16" bestFit="1" customWidth="1"/>
    <col min="25" max="25" width="8.81640625" style="16" customWidth="1"/>
    <col min="26" max="32" width="9.36328125" style="16" bestFit="1" customWidth="1"/>
    <col min="33" max="33" width="3.81640625" style="16" customWidth="1"/>
    <col min="34" max="40" width="9.36328125" style="16" bestFit="1" customWidth="1"/>
    <col min="41" max="41" width="7.54296875" style="16" customWidth="1"/>
    <col min="42" max="48" width="9.36328125" style="16" bestFit="1" customWidth="1"/>
    <col min="49" max="49" width="3.26953125" style="2" customWidth="1"/>
    <col min="50" max="16384" width="8.7265625" style="2"/>
  </cols>
  <sheetData>
    <row r="1" spans="1:48" x14ac:dyDescent="0.35">
      <c r="A1" s="5" t="s">
        <v>54</v>
      </c>
      <c r="B1" s="6" t="s">
        <v>64</v>
      </c>
      <c r="C1" s="6"/>
      <c r="D1" s="6"/>
      <c r="E1" s="6"/>
      <c r="F1" s="6"/>
      <c r="G1" s="6"/>
    </row>
    <row r="2" spans="1:48" ht="15" customHeight="1" x14ac:dyDescent="0.35">
      <c r="A2" s="18" t="s">
        <v>65</v>
      </c>
      <c r="B2" s="16" t="s">
        <v>66</v>
      </c>
      <c r="C2" s="7" t="s">
        <v>67</v>
      </c>
      <c r="D2" s="7"/>
      <c r="E2" s="7"/>
      <c r="F2" s="7"/>
      <c r="G2" s="7"/>
    </row>
    <row r="3" spans="1:48" ht="27" customHeight="1" x14ac:dyDescent="0.35">
      <c r="A3" s="19" t="s">
        <v>8</v>
      </c>
      <c r="B3" s="8" t="s">
        <v>53</v>
      </c>
      <c r="C3" s="8"/>
      <c r="D3" s="8"/>
      <c r="E3" s="8"/>
      <c r="F3" s="8"/>
      <c r="G3" s="8"/>
      <c r="H3" s="7"/>
      <c r="J3" s="8" t="s">
        <v>39</v>
      </c>
      <c r="K3" s="8"/>
      <c r="L3" s="8"/>
      <c r="M3" s="8"/>
      <c r="N3" s="8"/>
      <c r="O3" s="8"/>
      <c r="P3" s="8"/>
      <c r="R3" s="8" t="s">
        <v>40</v>
      </c>
      <c r="S3" s="8"/>
      <c r="T3" s="8"/>
      <c r="U3" s="8"/>
      <c r="V3" s="8"/>
      <c r="W3" s="8"/>
      <c r="X3" s="8"/>
      <c r="Z3" s="8" t="s">
        <v>41</v>
      </c>
      <c r="AA3" s="8"/>
      <c r="AB3" s="8"/>
      <c r="AC3" s="8"/>
      <c r="AD3" s="8"/>
      <c r="AE3" s="8"/>
      <c r="AF3" s="8"/>
      <c r="AH3" s="8" t="s">
        <v>48</v>
      </c>
      <c r="AI3" s="8"/>
      <c r="AJ3" s="8"/>
      <c r="AK3" s="8"/>
      <c r="AL3" s="8"/>
      <c r="AM3" s="8"/>
      <c r="AN3" s="8"/>
      <c r="AP3" s="8" t="s">
        <v>49</v>
      </c>
      <c r="AQ3" s="8"/>
      <c r="AR3" s="8"/>
      <c r="AS3" s="8"/>
      <c r="AT3" s="8"/>
      <c r="AU3" s="8"/>
      <c r="AV3" s="8"/>
    </row>
    <row r="4" spans="1:48" s="9" customFormat="1" ht="24" customHeight="1" x14ac:dyDescent="0.35">
      <c r="B4" s="10" t="s">
        <v>24</v>
      </c>
      <c r="C4" s="10" t="s">
        <v>25</v>
      </c>
      <c r="D4" s="10" t="s">
        <v>26</v>
      </c>
      <c r="E4" s="10" t="s">
        <v>47</v>
      </c>
      <c r="F4" s="10" t="s">
        <v>50</v>
      </c>
      <c r="G4" s="10" t="s">
        <v>12</v>
      </c>
      <c r="H4" s="10"/>
      <c r="I4" s="11"/>
      <c r="J4" s="12" t="s">
        <v>61</v>
      </c>
      <c r="K4" s="12" t="s">
        <v>62</v>
      </c>
      <c r="L4" s="12" t="s">
        <v>63</v>
      </c>
      <c r="M4" s="12" t="s">
        <v>69</v>
      </c>
      <c r="N4" s="12" t="s">
        <v>70</v>
      </c>
      <c r="O4" s="12" t="s">
        <v>71</v>
      </c>
      <c r="P4" s="10" t="s">
        <v>12</v>
      </c>
      <c r="Q4" s="12"/>
      <c r="R4" s="12" t="s">
        <v>61</v>
      </c>
      <c r="S4" s="12" t="s">
        <v>62</v>
      </c>
      <c r="T4" s="12" t="s">
        <v>63</v>
      </c>
      <c r="U4" s="12" t="s">
        <v>69</v>
      </c>
      <c r="V4" s="12" t="s">
        <v>70</v>
      </c>
      <c r="W4" s="12" t="s">
        <v>71</v>
      </c>
      <c r="X4" s="10" t="s">
        <v>12</v>
      </c>
      <c r="Y4" s="12"/>
      <c r="Z4" s="12" t="s">
        <v>61</v>
      </c>
      <c r="AA4" s="12" t="s">
        <v>62</v>
      </c>
      <c r="AB4" s="12" t="s">
        <v>63</v>
      </c>
      <c r="AC4" s="12" t="s">
        <v>69</v>
      </c>
      <c r="AD4" s="12" t="s">
        <v>70</v>
      </c>
      <c r="AE4" s="12" t="s">
        <v>71</v>
      </c>
      <c r="AF4" s="10" t="s">
        <v>12</v>
      </c>
      <c r="AG4" s="12"/>
      <c r="AH4" s="12" t="s">
        <v>61</v>
      </c>
      <c r="AI4" s="12" t="s">
        <v>62</v>
      </c>
      <c r="AJ4" s="12" t="s">
        <v>63</v>
      </c>
      <c r="AK4" s="12" t="s">
        <v>69</v>
      </c>
      <c r="AL4" s="12" t="s">
        <v>70</v>
      </c>
      <c r="AM4" s="12" t="s">
        <v>71</v>
      </c>
      <c r="AN4" s="10" t="s">
        <v>12</v>
      </c>
      <c r="AO4" s="12"/>
      <c r="AP4" s="12" t="s">
        <v>61</v>
      </c>
      <c r="AQ4" s="12" t="s">
        <v>62</v>
      </c>
      <c r="AR4" s="12" t="s">
        <v>63</v>
      </c>
      <c r="AS4" s="12" t="s">
        <v>69</v>
      </c>
      <c r="AT4" s="12" t="s">
        <v>70</v>
      </c>
      <c r="AU4" s="12" t="s">
        <v>71</v>
      </c>
      <c r="AV4" s="10" t="s">
        <v>12</v>
      </c>
    </row>
    <row r="5" spans="1:48" x14ac:dyDescent="0.35">
      <c r="B5" s="13">
        <f>P5</f>
        <v>0</v>
      </c>
      <c r="C5" s="13">
        <f>X5</f>
        <v>0</v>
      </c>
      <c r="D5" s="13">
        <f>AF5</f>
        <v>0</v>
      </c>
      <c r="E5" s="13">
        <f>AN5</f>
        <v>0</v>
      </c>
      <c r="F5" s="13">
        <f>AV5</f>
        <v>0</v>
      </c>
      <c r="G5" s="14">
        <f>SUM(B5:F5)</f>
        <v>0</v>
      </c>
      <c r="H5" s="20">
        <f>SUM(B5:F5)-G5</f>
        <v>0</v>
      </c>
      <c r="P5" s="13">
        <f>SUM(J5:O5)</f>
        <v>0</v>
      </c>
      <c r="X5" s="13">
        <f>SUM(R5:W5)</f>
        <v>0</v>
      </c>
      <c r="AF5" s="13">
        <f>SUM(Z5:AE5)</f>
        <v>0</v>
      </c>
      <c r="AN5" s="13">
        <f>SUM(AH5:AM5)</f>
        <v>0</v>
      </c>
      <c r="AV5" s="13">
        <f>SUM(AP5:AU5)</f>
        <v>0</v>
      </c>
    </row>
    <row r="6" spans="1:48" x14ac:dyDescent="0.35">
      <c r="A6" s="21"/>
      <c r="B6" s="13">
        <f>P6</f>
        <v>0</v>
      </c>
      <c r="C6" s="13">
        <f>X6</f>
        <v>0</v>
      </c>
      <c r="D6" s="13">
        <f>AF6</f>
        <v>0</v>
      </c>
      <c r="E6" s="13">
        <f t="shared" ref="E6" si="0">AN6</f>
        <v>0</v>
      </c>
      <c r="F6" s="13">
        <f t="shared" ref="F6" si="1">AV6</f>
        <v>0</v>
      </c>
      <c r="G6" s="14">
        <f t="shared" ref="G6" si="2">SUM(B6:F6)</f>
        <v>0</v>
      </c>
      <c r="H6" s="20">
        <f t="shared" ref="H6:H28" si="3">SUM(B6:F6)-G6</f>
        <v>0</v>
      </c>
      <c r="P6" s="13">
        <f>SUM(J6:O6)</f>
        <v>0</v>
      </c>
      <c r="X6" s="13">
        <f>SUM(R6:W6)</f>
        <v>0</v>
      </c>
      <c r="AF6" s="13">
        <f>SUM(Z6:AE6)</f>
        <v>0</v>
      </c>
      <c r="AN6" s="13">
        <f>SUM(AH6:AM6)</f>
        <v>0</v>
      </c>
      <c r="AV6" s="13">
        <f>SUM(AP6:AU6)</f>
        <v>0</v>
      </c>
    </row>
    <row r="7" spans="1:48" x14ac:dyDescent="0.35">
      <c r="A7" s="22" t="s">
        <v>60</v>
      </c>
      <c r="B7" s="23">
        <f t="shared" ref="B7:G7" si="4">SUM(B5:B6)</f>
        <v>0</v>
      </c>
      <c r="C7" s="23">
        <f t="shared" si="4"/>
        <v>0</v>
      </c>
      <c r="D7" s="23">
        <f t="shared" si="4"/>
        <v>0</v>
      </c>
      <c r="E7" s="23">
        <f t="shared" si="4"/>
        <v>0</v>
      </c>
      <c r="F7" s="23">
        <f t="shared" si="4"/>
        <v>0</v>
      </c>
      <c r="G7" s="23">
        <f t="shared" si="4"/>
        <v>0</v>
      </c>
      <c r="H7" s="20">
        <f t="shared" si="3"/>
        <v>0</v>
      </c>
    </row>
    <row r="8" spans="1:48" x14ac:dyDescent="0.35">
      <c r="A8" s="24" t="s">
        <v>68</v>
      </c>
      <c r="B8" s="13">
        <f t="shared" ref="B8:G8" si="5">B9-B7</f>
        <v>0</v>
      </c>
      <c r="C8" s="13">
        <f t="shared" si="5"/>
        <v>0</v>
      </c>
      <c r="D8" s="13">
        <f t="shared" si="5"/>
        <v>0</v>
      </c>
      <c r="E8" s="13">
        <f t="shared" si="5"/>
        <v>0</v>
      </c>
      <c r="F8" s="13">
        <f t="shared" si="5"/>
        <v>0</v>
      </c>
      <c r="G8" s="13">
        <f t="shared" si="5"/>
        <v>0</v>
      </c>
      <c r="H8" s="20">
        <f t="shared" si="3"/>
        <v>0</v>
      </c>
    </row>
    <row r="9" spans="1:48" x14ac:dyDescent="0.35">
      <c r="A9" s="5" t="s">
        <v>9</v>
      </c>
      <c r="B9" s="17">
        <f t="shared" ref="B9:G9" si="6">B28</f>
        <v>0</v>
      </c>
      <c r="C9" s="17">
        <f t="shared" si="6"/>
        <v>0</v>
      </c>
      <c r="D9" s="17">
        <f t="shared" si="6"/>
        <v>0</v>
      </c>
      <c r="E9" s="17">
        <f t="shared" si="6"/>
        <v>0</v>
      </c>
      <c r="F9" s="17">
        <f t="shared" si="6"/>
        <v>0</v>
      </c>
      <c r="G9" s="17">
        <f t="shared" si="6"/>
        <v>0</v>
      </c>
      <c r="H9" s="20">
        <f t="shared" si="3"/>
        <v>0</v>
      </c>
    </row>
    <row r="10" spans="1:48" x14ac:dyDescent="0.35">
      <c r="A10" s="19" t="s">
        <v>10</v>
      </c>
      <c r="B10" s="7"/>
      <c r="C10" s="7"/>
      <c r="D10" s="7"/>
      <c r="E10" s="7"/>
      <c r="F10" s="7"/>
      <c r="G10" s="7"/>
      <c r="H10" s="20">
        <f t="shared" si="3"/>
        <v>0</v>
      </c>
    </row>
    <row r="11" spans="1:48" x14ac:dyDescent="0.35">
      <c r="A11" s="2" t="s">
        <v>22</v>
      </c>
      <c r="B11" s="14">
        <f>P11</f>
        <v>0</v>
      </c>
      <c r="C11" s="13">
        <f>X11</f>
        <v>0</v>
      </c>
      <c r="D11" s="13">
        <f t="shared" ref="D11:D25" si="7">AF11</f>
        <v>0</v>
      </c>
      <c r="E11" s="13">
        <f>AN11</f>
        <v>0</v>
      </c>
      <c r="F11" s="13">
        <f t="shared" ref="F11:F27" si="8">AV11</f>
        <v>0</v>
      </c>
      <c r="G11" s="14">
        <f>SUM(B11:F11)</f>
        <v>0</v>
      </c>
      <c r="H11" s="20">
        <f t="shared" si="3"/>
        <v>0</v>
      </c>
      <c r="J11" s="13">
        <f>Staff!BZ12</f>
        <v>0</v>
      </c>
      <c r="K11" s="13">
        <f>Staff!BZ23</f>
        <v>0</v>
      </c>
      <c r="L11" s="13">
        <f>Staff!BZ32</f>
        <v>0</v>
      </c>
      <c r="M11" s="13">
        <f>Staff!BZ41</f>
        <v>0</v>
      </c>
      <c r="N11" s="13">
        <f>Staff!BZ50</f>
        <v>0</v>
      </c>
      <c r="O11" s="13">
        <f>Staff!BZ59</f>
        <v>0</v>
      </c>
      <c r="P11" s="13">
        <f t="shared" ref="P11:P25" si="9">SUM(J11:O11)</f>
        <v>0</v>
      </c>
      <c r="R11" s="13">
        <f>Staff!CA12</f>
        <v>0</v>
      </c>
      <c r="S11" s="13">
        <f>Staff!CA23</f>
        <v>0</v>
      </c>
      <c r="T11" s="13">
        <f>Staff!CA32</f>
        <v>0</v>
      </c>
      <c r="U11" s="13">
        <f>Staff!CA41</f>
        <v>0</v>
      </c>
      <c r="V11" s="13">
        <f>Staff!CA50</f>
        <v>0</v>
      </c>
      <c r="W11" s="13">
        <f>Staff!CA59</f>
        <v>0</v>
      </c>
      <c r="X11" s="13">
        <f t="shared" ref="X11:X25" si="10">SUM(R11:W11)</f>
        <v>0</v>
      </c>
      <c r="Z11" s="13">
        <f>Staff!CB12</f>
        <v>0</v>
      </c>
      <c r="AA11" s="13">
        <f>Staff!CB23</f>
        <v>0</v>
      </c>
      <c r="AB11" s="13">
        <f>Staff!CB32</f>
        <v>0</v>
      </c>
      <c r="AC11" s="13">
        <f>Staff!CB41</f>
        <v>0</v>
      </c>
      <c r="AD11" s="13">
        <f>Staff!CB50</f>
        <v>0</v>
      </c>
      <c r="AE11" s="13">
        <f>Staff!CB59</f>
        <v>0</v>
      </c>
      <c r="AF11" s="13">
        <f t="shared" ref="AF11:AF25" si="11">SUM(Z11:AE11)</f>
        <v>0</v>
      </c>
      <c r="AH11" s="13">
        <f>Staff!CC12</f>
        <v>0</v>
      </c>
      <c r="AI11" s="13">
        <f>Staff!CC23</f>
        <v>0</v>
      </c>
      <c r="AJ11" s="13">
        <f>Staff!CC32</f>
        <v>0</v>
      </c>
      <c r="AK11" s="13">
        <f>Staff!CC41</f>
        <v>0</v>
      </c>
      <c r="AL11" s="13">
        <f>Staff!CC50</f>
        <v>0</v>
      </c>
      <c r="AM11" s="13">
        <f>Staff!CC59</f>
        <v>0</v>
      </c>
      <c r="AN11" s="13">
        <f t="shared" ref="AN11:AN25" si="12">SUM(AH11:AM11)</f>
        <v>0</v>
      </c>
      <c r="AP11" s="13">
        <f>Staff!CD12</f>
        <v>0</v>
      </c>
      <c r="AQ11" s="13">
        <f>Staff!CD23</f>
        <v>0</v>
      </c>
      <c r="AR11" s="13">
        <f>Staff!CD32</f>
        <v>0</v>
      </c>
      <c r="AS11" s="13">
        <f>Staff!CD41</f>
        <v>0</v>
      </c>
      <c r="AT11" s="13">
        <f>Staff!CD50</f>
        <v>0</v>
      </c>
      <c r="AU11" s="13">
        <f>Staff!CD59</f>
        <v>0</v>
      </c>
      <c r="AV11" s="13">
        <f t="shared" ref="AV11:AV25" si="13">SUM(AP11:AU11)</f>
        <v>0</v>
      </c>
    </row>
    <row r="12" spans="1:48" x14ac:dyDescent="0.35">
      <c r="A12" s="2" t="s">
        <v>58</v>
      </c>
      <c r="B12" s="14">
        <f t="shared" ref="B12:B27" si="14">P12</f>
        <v>0</v>
      </c>
      <c r="C12" s="13">
        <f t="shared" ref="C12:C25" si="15">X12</f>
        <v>0</v>
      </c>
      <c r="D12" s="13">
        <f t="shared" si="7"/>
        <v>0</v>
      </c>
      <c r="E12" s="13">
        <f t="shared" ref="E12:E27" si="16">AN12</f>
        <v>0</v>
      </c>
      <c r="F12" s="13">
        <f t="shared" si="8"/>
        <v>0</v>
      </c>
      <c r="G12" s="14">
        <f t="shared" ref="G12:G27" si="17">SUM(B12:F12)</f>
        <v>0</v>
      </c>
      <c r="H12" s="20">
        <f t="shared" si="3"/>
        <v>0</v>
      </c>
      <c r="J12" s="13">
        <f>Other!B5</f>
        <v>0</v>
      </c>
      <c r="K12" s="13">
        <f>Other!I5</f>
        <v>0</v>
      </c>
      <c r="L12" s="13">
        <f>Other!P5</f>
        <v>0</v>
      </c>
      <c r="M12" s="13">
        <f>Other!W5</f>
        <v>0</v>
      </c>
      <c r="N12" s="13">
        <f>Other!AD5</f>
        <v>0</v>
      </c>
      <c r="O12" s="13">
        <f>Other!AK5</f>
        <v>0</v>
      </c>
      <c r="P12" s="13">
        <f t="shared" si="9"/>
        <v>0</v>
      </c>
      <c r="R12" s="13">
        <f>Other!C5</f>
        <v>0</v>
      </c>
      <c r="S12" s="13">
        <f>Other!J5</f>
        <v>0</v>
      </c>
      <c r="T12" s="13">
        <f>Other!Q5</f>
        <v>0</v>
      </c>
      <c r="U12" s="13">
        <f>Other!X5</f>
        <v>0</v>
      </c>
      <c r="V12" s="13">
        <f>Other!AE5</f>
        <v>0</v>
      </c>
      <c r="W12" s="13">
        <f>Other!AL5</f>
        <v>0</v>
      </c>
      <c r="X12" s="13">
        <f t="shared" si="10"/>
        <v>0</v>
      </c>
      <c r="Z12" s="13">
        <f>Other!D5</f>
        <v>0</v>
      </c>
      <c r="AA12" s="13">
        <f>Other!K5</f>
        <v>0</v>
      </c>
      <c r="AB12" s="13">
        <f>Other!R5</f>
        <v>0</v>
      </c>
      <c r="AC12" s="13">
        <f>Other!Y5</f>
        <v>0</v>
      </c>
      <c r="AD12" s="13">
        <f>Other!AF5</f>
        <v>0</v>
      </c>
      <c r="AE12" s="13">
        <f>Other!AM5</f>
        <v>0</v>
      </c>
      <c r="AF12" s="13">
        <f t="shared" si="11"/>
        <v>0</v>
      </c>
      <c r="AH12" s="13">
        <f>Other!E5</f>
        <v>0</v>
      </c>
      <c r="AI12" s="13">
        <f>Other!L5</f>
        <v>0</v>
      </c>
      <c r="AJ12" s="13">
        <f>Other!S5</f>
        <v>0</v>
      </c>
      <c r="AK12" s="13">
        <f>Other!Z5</f>
        <v>0</v>
      </c>
      <c r="AL12" s="13">
        <f>Other!AG5</f>
        <v>0</v>
      </c>
      <c r="AM12" s="13">
        <f>Other!AN5</f>
        <v>0</v>
      </c>
      <c r="AN12" s="13">
        <f t="shared" si="12"/>
        <v>0</v>
      </c>
      <c r="AP12" s="13">
        <f>Other!F5</f>
        <v>0</v>
      </c>
      <c r="AQ12" s="13">
        <f>Other!M5</f>
        <v>0</v>
      </c>
      <c r="AR12" s="13">
        <f>Other!T5</f>
        <v>0</v>
      </c>
      <c r="AS12" s="13">
        <f>Other!AA5</f>
        <v>0</v>
      </c>
      <c r="AT12" s="13">
        <f>Other!AH5</f>
        <v>0</v>
      </c>
      <c r="AU12" s="13">
        <f>Other!AO5</f>
        <v>0</v>
      </c>
      <c r="AV12" s="13">
        <f t="shared" si="13"/>
        <v>0</v>
      </c>
    </row>
    <row r="13" spans="1:48" x14ac:dyDescent="0.35">
      <c r="A13" s="21" t="s">
        <v>34</v>
      </c>
      <c r="B13" s="14">
        <f t="shared" si="14"/>
        <v>0</v>
      </c>
      <c r="C13" s="13">
        <f t="shared" si="15"/>
        <v>0</v>
      </c>
      <c r="D13" s="13">
        <f t="shared" si="7"/>
        <v>0</v>
      </c>
      <c r="E13" s="13">
        <f t="shared" si="16"/>
        <v>0</v>
      </c>
      <c r="F13" s="13">
        <f t="shared" si="8"/>
        <v>0</v>
      </c>
      <c r="G13" s="14">
        <f t="shared" si="17"/>
        <v>0</v>
      </c>
      <c r="H13" s="20">
        <f t="shared" si="3"/>
        <v>0</v>
      </c>
      <c r="J13" s="13">
        <f>Other!B6</f>
        <v>0</v>
      </c>
      <c r="K13" s="13">
        <f>Other!I6</f>
        <v>0</v>
      </c>
      <c r="L13" s="13">
        <f>Other!P6</f>
        <v>0</v>
      </c>
      <c r="M13" s="13">
        <f>Other!W6</f>
        <v>0</v>
      </c>
      <c r="N13" s="13">
        <f>Other!AD6</f>
        <v>0</v>
      </c>
      <c r="O13" s="13">
        <f>Other!AK6</f>
        <v>0</v>
      </c>
      <c r="P13" s="13">
        <f t="shared" si="9"/>
        <v>0</v>
      </c>
      <c r="R13" s="13">
        <f>Other!C6</f>
        <v>0</v>
      </c>
      <c r="S13" s="13">
        <f>Other!J6</f>
        <v>0</v>
      </c>
      <c r="T13" s="13">
        <f>Other!Q6</f>
        <v>0</v>
      </c>
      <c r="U13" s="13">
        <f>Other!X6</f>
        <v>0</v>
      </c>
      <c r="V13" s="13">
        <f>Other!AE6</f>
        <v>0</v>
      </c>
      <c r="W13" s="13">
        <f>Other!AL6</f>
        <v>0</v>
      </c>
      <c r="X13" s="13">
        <f t="shared" si="10"/>
        <v>0</v>
      </c>
      <c r="Z13" s="13">
        <f>Other!D6</f>
        <v>0</v>
      </c>
      <c r="AA13" s="13">
        <f>Other!K6</f>
        <v>0</v>
      </c>
      <c r="AB13" s="13">
        <f>Other!R6</f>
        <v>0</v>
      </c>
      <c r="AC13" s="13">
        <f>Other!Y6</f>
        <v>0</v>
      </c>
      <c r="AD13" s="13">
        <f>Other!AF6</f>
        <v>0</v>
      </c>
      <c r="AE13" s="13">
        <f>Other!AM6</f>
        <v>0</v>
      </c>
      <c r="AF13" s="13">
        <f t="shared" si="11"/>
        <v>0</v>
      </c>
      <c r="AH13" s="13">
        <f>Other!E6</f>
        <v>0</v>
      </c>
      <c r="AI13" s="13">
        <f>Other!L6</f>
        <v>0</v>
      </c>
      <c r="AJ13" s="13">
        <f>Other!S6</f>
        <v>0</v>
      </c>
      <c r="AK13" s="13">
        <f>Other!Z6</f>
        <v>0</v>
      </c>
      <c r="AL13" s="13">
        <f>Other!AG6</f>
        <v>0</v>
      </c>
      <c r="AM13" s="13">
        <f>Other!AN6</f>
        <v>0</v>
      </c>
      <c r="AN13" s="13">
        <f t="shared" si="12"/>
        <v>0</v>
      </c>
      <c r="AP13" s="13">
        <f>Other!F6</f>
        <v>0</v>
      </c>
      <c r="AQ13" s="13">
        <f>Other!M6</f>
        <v>0</v>
      </c>
      <c r="AR13" s="13">
        <f>Other!T6</f>
        <v>0</v>
      </c>
      <c r="AS13" s="13">
        <f>Other!AA6</f>
        <v>0</v>
      </c>
      <c r="AT13" s="13">
        <f>Other!AH6</f>
        <v>0</v>
      </c>
      <c r="AU13" s="13">
        <f>Other!AO6</f>
        <v>0</v>
      </c>
      <c r="AV13" s="13">
        <f t="shared" si="13"/>
        <v>0</v>
      </c>
    </row>
    <row r="14" spans="1:48" x14ac:dyDescent="0.35">
      <c r="A14" s="21" t="s">
        <v>35</v>
      </c>
      <c r="B14" s="14">
        <f t="shared" si="14"/>
        <v>0</v>
      </c>
      <c r="C14" s="13">
        <f t="shared" si="15"/>
        <v>0</v>
      </c>
      <c r="D14" s="13">
        <f t="shared" si="7"/>
        <v>0</v>
      </c>
      <c r="E14" s="13">
        <f t="shared" si="16"/>
        <v>0</v>
      </c>
      <c r="F14" s="13">
        <f t="shared" si="8"/>
        <v>0</v>
      </c>
      <c r="G14" s="14">
        <f t="shared" si="17"/>
        <v>0</v>
      </c>
      <c r="H14" s="20">
        <f t="shared" si="3"/>
        <v>0</v>
      </c>
      <c r="J14" s="13">
        <f>Other!B7</f>
        <v>0</v>
      </c>
      <c r="K14" s="13">
        <f>Other!I7</f>
        <v>0</v>
      </c>
      <c r="L14" s="13">
        <f>Other!P7</f>
        <v>0</v>
      </c>
      <c r="M14" s="13">
        <f>Other!W7</f>
        <v>0</v>
      </c>
      <c r="N14" s="13">
        <f>Other!AD7</f>
        <v>0</v>
      </c>
      <c r="O14" s="13">
        <f>Other!AK7</f>
        <v>0</v>
      </c>
      <c r="P14" s="13">
        <f t="shared" si="9"/>
        <v>0</v>
      </c>
      <c r="R14" s="13">
        <f>Other!C7</f>
        <v>0</v>
      </c>
      <c r="S14" s="13">
        <f>Other!J7</f>
        <v>0</v>
      </c>
      <c r="T14" s="13">
        <f>Other!Q7</f>
        <v>0</v>
      </c>
      <c r="U14" s="13">
        <f>Other!X7</f>
        <v>0</v>
      </c>
      <c r="V14" s="13">
        <f>Other!AE7</f>
        <v>0</v>
      </c>
      <c r="W14" s="13">
        <f>Other!AL7</f>
        <v>0</v>
      </c>
      <c r="X14" s="13">
        <f t="shared" si="10"/>
        <v>0</v>
      </c>
      <c r="Z14" s="13">
        <f>Other!D7</f>
        <v>0</v>
      </c>
      <c r="AA14" s="13">
        <f>Other!K7</f>
        <v>0</v>
      </c>
      <c r="AB14" s="13">
        <f>Other!R7</f>
        <v>0</v>
      </c>
      <c r="AC14" s="13">
        <f>Other!Y7</f>
        <v>0</v>
      </c>
      <c r="AD14" s="13">
        <f>Other!AF7</f>
        <v>0</v>
      </c>
      <c r="AE14" s="13">
        <f>Other!AM7</f>
        <v>0</v>
      </c>
      <c r="AF14" s="13">
        <f t="shared" si="11"/>
        <v>0</v>
      </c>
      <c r="AH14" s="13">
        <f>Other!E7</f>
        <v>0</v>
      </c>
      <c r="AI14" s="13">
        <f>Other!L7</f>
        <v>0</v>
      </c>
      <c r="AJ14" s="13">
        <f>Other!S7</f>
        <v>0</v>
      </c>
      <c r="AK14" s="13">
        <f>Other!Z7</f>
        <v>0</v>
      </c>
      <c r="AL14" s="13">
        <f>Other!AG7</f>
        <v>0</v>
      </c>
      <c r="AM14" s="13">
        <f>Other!AN7</f>
        <v>0</v>
      </c>
      <c r="AN14" s="13">
        <f t="shared" si="12"/>
        <v>0</v>
      </c>
      <c r="AP14" s="13">
        <f>Other!F7</f>
        <v>0</v>
      </c>
      <c r="AQ14" s="13">
        <f>Other!M7</f>
        <v>0</v>
      </c>
      <c r="AR14" s="13">
        <f>Other!T7</f>
        <v>0</v>
      </c>
      <c r="AS14" s="13">
        <f>Other!AA7</f>
        <v>0</v>
      </c>
      <c r="AT14" s="13">
        <f>Other!AH7</f>
        <v>0</v>
      </c>
      <c r="AU14" s="13">
        <f>Other!AO7</f>
        <v>0</v>
      </c>
      <c r="AV14" s="13">
        <f t="shared" si="13"/>
        <v>0</v>
      </c>
    </row>
    <row r="15" spans="1:48" x14ac:dyDescent="0.35">
      <c r="A15" s="2" t="s">
        <v>27</v>
      </c>
      <c r="B15" s="14">
        <f t="shared" si="14"/>
        <v>0</v>
      </c>
      <c r="C15" s="13">
        <f t="shared" si="15"/>
        <v>0</v>
      </c>
      <c r="D15" s="13">
        <f t="shared" si="7"/>
        <v>0</v>
      </c>
      <c r="E15" s="13">
        <f t="shared" si="16"/>
        <v>0</v>
      </c>
      <c r="F15" s="13">
        <f t="shared" si="8"/>
        <v>0</v>
      </c>
      <c r="G15" s="14">
        <f t="shared" si="17"/>
        <v>0</v>
      </c>
      <c r="H15" s="20">
        <f t="shared" si="3"/>
        <v>0</v>
      </c>
      <c r="J15" s="13">
        <f>Other!B8</f>
        <v>0</v>
      </c>
      <c r="K15" s="13">
        <f>Other!I8</f>
        <v>0</v>
      </c>
      <c r="L15" s="13">
        <f>Other!P8</f>
        <v>0</v>
      </c>
      <c r="M15" s="13">
        <f>Other!W8</f>
        <v>0</v>
      </c>
      <c r="N15" s="13">
        <f>Other!AD8</f>
        <v>0</v>
      </c>
      <c r="O15" s="13">
        <f>Other!AK8</f>
        <v>0</v>
      </c>
      <c r="P15" s="13">
        <f t="shared" si="9"/>
        <v>0</v>
      </c>
      <c r="R15" s="13">
        <f>Other!C8</f>
        <v>0</v>
      </c>
      <c r="S15" s="13">
        <f>Other!J8</f>
        <v>0</v>
      </c>
      <c r="T15" s="13">
        <f>Other!Q8</f>
        <v>0</v>
      </c>
      <c r="U15" s="13">
        <f>Other!X8</f>
        <v>0</v>
      </c>
      <c r="V15" s="13">
        <f>Other!AE8</f>
        <v>0</v>
      </c>
      <c r="W15" s="13">
        <f>Other!AL8</f>
        <v>0</v>
      </c>
      <c r="X15" s="13">
        <f t="shared" si="10"/>
        <v>0</v>
      </c>
      <c r="Z15" s="13">
        <f>Other!D8</f>
        <v>0</v>
      </c>
      <c r="AA15" s="13">
        <f>Other!K8</f>
        <v>0</v>
      </c>
      <c r="AB15" s="13">
        <f>Other!R8</f>
        <v>0</v>
      </c>
      <c r="AC15" s="13">
        <f>Other!Y8</f>
        <v>0</v>
      </c>
      <c r="AD15" s="13">
        <f>Other!AF8</f>
        <v>0</v>
      </c>
      <c r="AE15" s="13">
        <f>Other!AM8</f>
        <v>0</v>
      </c>
      <c r="AF15" s="13">
        <f t="shared" si="11"/>
        <v>0</v>
      </c>
      <c r="AH15" s="13">
        <f>Other!E8</f>
        <v>0</v>
      </c>
      <c r="AI15" s="13">
        <f>Other!L8</f>
        <v>0</v>
      </c>
      <c r="AJ15" s="13">
        <f>Other!S8</f>
        <v>0</v>
      </c>
      <c r="AK15" s="13">
        <f>Other!Z8</f>
        <v>0</v>
      </c>
      <c r="AL15" s="13">
        <f>Other!AG8</f>
        <v>0</v>
      </c>
      <c r="AM15" s="13">
        <f>Other!AN8</f>
        <v>0</v>
      </c>
      <c r="AN15" s="13">
        <f t="shared" si="12"/>
        <v>0</v>
      </c>
      <c r="AP15" s="13">
        <f>Other!F8</f>
        <v>0</v>
      </c>
      <c r="AQ15" s="13">
        <f>Other!M8</f>
        <v>0</v>
      </c>
      <c r="AR15" s="13">
        <f>Other!T8</f>
        <v>0</v>
      </c>
      <c r="AS15" s="13">
        <f>Other!AA8</f>
        <v>0</v>
      </c>
      <c r="AT15" s="13">
        <f>Other!AH8</f>
        <v>0</v>
      </c>
      <c r="AU15" s="13">
        <f>Other!AO8</f>
        <v>0</v>
      </c>
      <c r="AV15" s="13">
        <f t="shared" si="13"/>
        <v>0</v>
      </c>
    </row>
    <row r="16" spans="1:48" x14ac:dyDescent="0.35">
      <c r="A16" s="2" t="s">
        <v>30</v>
      </c>
      <c r="B16" s="14">
        <f t="shared" si="14"/>
        <v>0</v>
      </c>
      <c r="C16" s="13">
        <f t="shared" si="15"/>
        <v>0</v>
      </c>
      <c r="D16" s="13">
        <f t="shared" si="7"/>
        <v>0</v>
      </c>
      <c r="E16" s="13">
        <f t="shared" si="16"/>
        <v>0</v>
      </c>
      <c r="F16" s="13">
        <f t="shared" si="8"/>
        <v>0</v>
      </c>
      <c r="G16" s="14">
        <f t="shared" si="17"/>
        <v>0</v>
      </c>
      <c r="H16" s="20">
        <f t="shared" si="3"/>
        <v>0</v>
      </c>
      <c r="J16" s="13">
        <f>Other!B9</f>
        <v>0</v>
      </c>
      <c r="K16" s="13">
        <f>Other!I9</f>
        <v>0</v>
      </c>
      <c r="L16" s="13">
        <f>Other!P9</f>
        <v>0</v>
      </c>
      <c r="M16" s="13">
        <f>Other!W9</f>
        <v>0</v>
      </c>
      <c r="N16" s="13">
        <f>Other!AD9</f>
        <v>0</v>
      </c>
      <c r="O16" s="13">
        <f>Other!AK9</f>
        <v>0</v>
      </c>
      <c r="P16" s="13">
        <f t="shared" si="9"/>
        <v>0</v>
      </c>
      <c r="R16" s="13">
        <f>Other!C9</f>
        <v>0</v>
      </c>
      <c r="S16" s="13">
        <f>Other!J9</f>
        <v>0</v>
      </c>
      <c r="T16" s="13">
        <f>Other!Q9</f>
        <v>0</v>
      </c>
      <c r="U16" s="13">
        <f>Other!X9</f>
        <v>0</v>
      </c>
      <c r="V16" s="13">
        <f>Other!AE9</f>
        <v>0</v>
      </c>
      <c r="W16" s="13">
        <f>Other!AL9</f>
        <v>0</v>
      </c>
      <c r="X16" s="13">
        <f t="shared" si="10"/>
        <v>0</v>
      </c>
      <c r="Z16" s="13">
        <f>Other!D9</f>
        <v>0</v>
      </c>
      <c r="AA16" s="13">
        <f>Other!K9</f>
        <v>0</v>
      </c>
      <c r="AB16" s="13">
        <f>Other!R9</f>
        <v>0</v>
      </c>
      <c r="AC16" s="13">
        <f>Other!Y9</f>
        <v>0</v>
      </c>
      <c r="AD16" s="13">
        <f>Other!AF9</f>
        <v>0</v>
      </c>
      <c r="AE16" s="13">
        <f>Other!AM9</f>
        <v>0</v>
      </c>
      <c r="AF16" s="13">
        <f t="shared" si="11"/>
        <v>0</v>
      </c>
      <c r="AH16" s="13">
        <f>Other!E9</f>
        <v>0</v>
      </c>
      <c r="AI16" s="13">
        <f>Other!L9</f>
        <v>0</v>
      </c>
      <c r="AJ16" s="13">
        <f>Other!S9</f>
        <v>0</v>
      </c>
      <c r="AK16" s="13">
        <f>Other!Z9</f>
        <v>0</v>
      </c>
      <c r="AL16" s="13">
        <f>Other!AG9</f>
        <v>0</v>
      </c>
      <c r="AM16" s="13">
        <f>Other!AN9</f>
        <v>0</v>
      </c>
      <c r="AN16" s="13">
        <f t="shared" si="12"/>
        <v>0</v>
      </c>
      <c r="AP16" s="13">
        <f>Other!F9</f>
        <v>0</v>
      </c>
      <c r="AQ16" s="13">
        <f>Other!M9</f>
        <v>0</v>
      </c>
      <c r="AR16" s="13">
        <f>Other!T9</f>
        <v>0</v>
      </c>
      <c r="AS16" s="13">
        <f>Other!AA9</f>
        <v>0</v>
      </c>
      <c r="AT16" s="13">
        <f>Other!AH9</f>
        <v>0</v>
      </c>
      <c r="AU16" s="13">
        <f>Other!AO9</f>
        <v>0</v>
      </c>
      <c r="AV16" s="13">
        <f t="shared" si="13"/>
        <v>0</v>
      </c>
    </row>
    <row r="17" spans="1:48" x14ac:dyDescent="0.35">
      <c r="A17" s="21" t="s">
        <v>23</v>
      </c>
      <c r="B17" s="14">
        <f t="shared" si="14"/>
        <v>0</v>
      </c>
      <c r="C17" s="13">
        <f t="shared" si="15"/>
        <v>0</v>
      </c>
      <c r="D17" s="13">
        <f t="shared" si="7"/>
        <v>0</v>
      </c>
      <c r="E17" s="13">
        <f t="shared" si="16"/>
        <v>0</v>
      </c>
      <c r="F17" s="13">
        <f t="shared" si="8"/>
        <v>0</v>
      </c>
      <c r="G17" s="14">
        <f t="shared" si="17"/>
        <v>0</v>
      </c>
      <c r="H17" s="20">
        <f t="shared" si="3"/>
        <v>0</v>
      </c>
      <c r="J17" s="13">
        <f>Other!B10</f>
        <v>0</v>
      </c>
      <c r="K17" s="13">
        <f>Other!I10</f>
        <v>0</v>
      </c>
      <c r="L17" s="13">
        <f>Other!P10</f>
        <v>0</v>
      </c>
      <c r="M17" s="13">
        <f>Other!W10</f>
        <v>0</v>
      </c>
      <c r="N17" s="13">
        <f>Other!AD10</f>
        <v>0</v>
      </c>
      <c r="O17" s="13">
        <f>Other!AK10</f>
        <v>0</v>
      </c>
      <c r="P17" s="13">
        <f t="shared" si="9"/>
        <v>0</v>
      </c>
      <c r="R17" s="13">
        <f>Other!C10</f>
        <v>0</v>
      </c>
      <c r="S17" s="13">
        <f>Other!J10</f>
        <v>0</v>
      </c>
      <c r="T17" s="13">
        <f>Other!Q10</f>
        <v>0</v>
      </c>
      <c r="U17" s="13">
        <f>Other!X10</f>
        <v>0</v>
      </c>
      <c r="V17" s="13">
        <f>Other!AE10</f>
        <v>0</v>
      </c>
      <c r="W17" s="13">
        <f>Other!AL10</f>
        <v>0</v>
      </c>
      <c r="X17" s="13">
        <f t="shared" si="10"/>
        <v>0</v>
      </c>
      <c r="Z17" s="13">
        <f>Other!D10</f>
        <v>0</v>
      </c>
      <c r="AA17" s="13">
        <f>Other!K10</f>
        <v>0</v>
      </c>
      <c r="AB17" s="13">
        <f>Other!R10</f>
        <v>0</v>
      </c>
      <c r="AC17" s="13">
        <f>Other!Y10</f>
        <v>0</v>
      </c>
      <c r="AD17" s="13">
        <f>Other!AF10</f>
        <v>0</v>
      </c>
      <c r="AE17" s="13">
        <f>Other!AM10</f>
        <v>0</v>
      </c>
      <c r="AF17" s="13">
        <f t="shared" si="11"/>
        <v>0</v>
      </c>
      <c r="AH17" s="13">
        <f>Other!E10</f>
        <v>0</v>
      </c>
      <c r="AI17" s="13">
        <f>Other!L10</f>
        <v>0</v>
      </c>
      <c r="AJ17" s="13">
        <f>Other!S10</f>
        <v>0</v>
      </c>
      <c r="AK17" s="13">
        <f>Other!Z10</f>
        <v>0</v>
      </c>
      <c r="AL17" s="13">
        <f>Other!AG10</f>
        <v>0</v>
      </c>
      <c r="AM17" s="13">
        <f>Other!AN10</f>
        <v>0</v>
      </c>
      <c r="AN17" s="13">
        <f t="shared" si="12"/>
        <v>0</v>
      </c>
      <c r="AP17" s="13">
        <f>Other!F10</f>
        <v>0</v>
      </c>
      <c r="AQ17" s="13">
        <f>Other!M10</f>
        <v>0</v>
      </c>
      <c r="AR17" s="13">
        <f>Other!T10</f>
        <v>0</v>
      </c>
      <c r="AS17" s="13">
        <f>Other!AA10</f>
        <v>0</v>
      </c>
      <c r="AT17" s="13">
        <f>Other!AH10</f>
        <v>0</v>
      </c>
      <c r="AU17" s="13">
        <f>Other!AO10</f>
        <v>0</v>
      </c>
      <c r="AV17" s="13">
        <f t="shared" si="13"/>
        <v>0</v>
      </c>
    </row>
    <row r="18" spans="1:48" x14ac:dyDescent="0.35">
      <c r="A18" s="21" t="s">
        <v>31</v>
      </c>
      <c r="B18" s="14">
        <f t="shared" si="14"/>
        <v>0</v>
      </c>
      <c r="C18" s="13">
        <f t="shared" si="15"/>
        <v>0</v>
      </c>
      <c r="D18" s="13">
        <f t="shared" si="7"/>
        <v>0</v>
      </c>
      <c r="E18" s="13">
        <f t="shared" si="16"/>
        <v>0</v>
      </c>
      <c r="F18" s="13">
        <f t="shared" si="8"/>
        <v>0</v>
      </c>
      <c r="G18" s="14">
        <f t="shared" si="17"/>
        <v>0</v>
      </c>
      <c r="H18" s="20">
        <f t="shared" si="3"/>
        <v>0</v>
      </c>
      <c r="J18" s="13">
        <f>Other!B11</f>
        <v>0</v>
      </c>
      <c r="K18" s="13">
        <f>Other!I11</f>
        <v>0</v>
      </c>
      <c r="L18" s="13">
        <f>Other!P11</f>
        <v>0</v>
      </c>
      <c r="M18" s="13">
        <f>Other!W11</f>
        <v>0</v>
      </c>
      <c r="N18" s="13">
        <f>Other!AD11</f>
        <v>0</v>
      </c>
      <c r="O18" s="13">
        <f>Other!AK11</f>
        <v>0</v>
      </c>
      <c r="P18" s="13">
        <f t="shared" si="9"/>
        <v>0</v>
      </c>
      <c r="R18" s="13">
        <f>Other!C11</f>
        <v>0</v>
      </c>
      <c r="S18" s="13">
        <f>Other!J11</f>
        <v>0</v>
      </c>
      <c r="T18" s="13">
        <f>Other!Q11</f>
        <v>0</v>
      </c>
      <c r="U18" s="13">
        <f>Other!X11</f>
        <v>0</v>
      </c>
      <c r="V18" s="13">
        <f>Other!AE11</f>
        <v>0</v>
      </c>
      <c r="W18" s="13">
        <f>Other!AL11</f>
        <v>0</v>
      </c>
      <c r="X18" s="13">
        <f t="shared" si="10"/>
        <v>0</v>
      </c>
      <c r="Z18" s="13">
        <f>Other!D11</f>
        <v>0</v>
      </c>
      <c r="AA18" s="13">
        <f>Other!K11</f>
        <v>0</v>
      </c>
      <c r="AB18" s="13">
        <f>Other!R11</f>
        <v>0</v>
      </c>
      <c r="AC18" s="13">
        <f>Other!Y11</f>
        <v>0</v>
      </c>
      <c r="AD18" s="13">
        <f>Other!AF11</f>
        <v>0</v>
      </c>
      <c r="AE18" s="13">
        <f>Other!AM11</f>
        <v>0</v>
      </c>
      <c r="AF18" s="13">
        <f t="shared" si="11"/>
        <v>0</v>
      </c>
      <c r="AH18" s="13">
        <f>Other!E11</f>
        <v>0</v>
      </c>
      <c r="AI18" s="13">
        <f>Other!L11</f>
        <v>0</v>
      </c>
      <c r="AJ18" s="13">
        <f>Other!S11</f>
        <v>0</v>
      </c>
      <c r="AK18" s="13">
        <f>Other!Z11</f>
        <v>0</v>
      </c>
      <c r="AL18" s="13">
        <f>Other!AG11</f>
        <v>0</v>
      </c>
      <c r="AM18" s="13">
        <f>Other!AN11</f>
        <v>0</v>
      </c>
      <c r="AN18" s="13">
        <f t="shared" si="12"/>
        <v>0</v>
      </c>
      <c r="AP18" s="13">
        <f>Other!F11</f>
        <v>0</v>
      </c>
      <c r="AQ18" s="13">
        <f>Other!M11</f>
        <v>0</v>
      </c>
      <c r="AR18" s="13">
        <f>Other!T11</f>
        <v>0</v>
      </c>
      <c r="AS18" s="13">
        <f>Other!AA11</f>
        <v>0</v>
      </c>
      <c r="AT18" s="13">
        <f>Other!AH11</f>
        <v>0</v>
      </c>
      <c r="AU18" s="13">
        <f>Other!AO11</f>
        <v>0</v>
      </c>
      <c r="AV18" s="13">
        <f t="shared" si="13"/>
        <v>0</v>
      </c>
    </row>
    <row r="19" spans="1:48" x14ac:dyDescent="0.35">
      <c r="A19" s="21" t="s">
        <v>32</v>
      </c>
      <c r="B19" s="14">
        <f t="shared" si="14"/>
        <v>0</v>
      </c>
      <c r="C19" s="13">
        <f t="shared" si="15"/>
        <v>0</v>
      </c>
      <c r="D19" s="13">
        <f t="shared" si="7"/>
        <v>0</v>
      </c>
      <c r="E19" s="13">
        <f t="shared" si="16"/>
        <v>0</v>
      </c>
      <c r="F19" s="13">
        <f t="shared" si="8"/>
        <v>0</v>
      </c>
      <c r="G19" s="14">
        <f t="shared" si="17"/>
        <v>0</v>
      </c>
      <c r="H19" s="20">
        <f t="shared" si="3"/>
        <v>0</v>
      </c>
      <c r="J19" s="13">
        <f>Other!B12</f>
        <v>0</v>
      </c>
      <c r="K19" s="13">
        <f>Other!I12</f>
        <v>0</v>
      </c>
      <c r="L19" s="13">
        <f>Other!P12</f>
        <v>0</v>
      </c>
      <c r="M19" s="13">
        <f>Other!W12</f>
        <v>0</v>
      </c>
      <c r="N19" s="13">
        <f>Other!AD12</f>
        <v>0</v>
      </c>
      <c r="O19" s="13">
        <f>Other!AK12</f>
        <v>0</v>
      </c>
      <c r="P19" s="13">
        <f t="shared" si="9"/>
        <v>0</v>
      </c>
      <c r="R19" s="13">
        <f>Other!C12</f>
        <v>0</v>
      </c>
      <c r="S19" s="13">
        <f>Other!J12</f>
        <v>0</v>
      </c>
      <c r="T19" s="13">
        <f>Other!Q12</f>
        <v>0</v>
      </c>
      <c r="U19" s="13">
        <f>Other!X12</f>
        <v>0</v>
      </c>
      <c r="V19" s="13">
        <f>Other!AE12</f>
        <v>0</v>
      </c>
      <c r="W19" s="13">
        <f>Other!AL12</f>
        <v>0</v>
      </c>
      <c r="X19" s="13">
        <f t="shared" si="10"/>
        <v>0</v>
      </c>
      <c r="Z19" s="13">
        <f>Other!D12</f>
        <v>0</v>
      </c>
      <c r="AA19" s="13">
        <f>Other!K12</f>
        <v>0</v>
      </c>
      <c r="AB19" s="13">
        <f>Other!R12</f>
        <v>0</v>
      </c>
      <c r="AC19" s="13">
        <f>Other!Y12</f>
        <v>0</v>
      </c>
      <c r="AD19" s="13">
        <f>Other!AF12</f>
        <v>0</v>
      </c>
      <c r="AE19" s="13">
        <f>Other!AM12</f>
        <v>0</v>
      </c>
      <c r="AF19" s="13">
        <f t="shared" si="11"/>
        <v>0</v>
      </c>
      <c r="AH19" s="13">
        <f>Other!E12</f>
        <v>0</v>
      </c>
      <c r="AI19" s="13">
        <f>Other!L12</f>
        <v>0</v>
      </c>
      <c r="AJ19" s="13">
        <f>Other!S12</f>
        <v>0</v>
      </c>
      <c r="AK19" s="13">
        <f>Other!Z12</f>
        <v>0</v>
      </c>
      <c r="AL19" s="13">
        <f>Other!AG12</f>
        <v>0</v>
      </c>
      <c r="AM19" s="13">
        <f>Other!AN12</f>
        <v>0</v>
      </c>
      <c r="AN19" s="13">
        <f t="shared" si="12"/>
        <v>0</v>
      </c>
      <c r="AP19" s="13">
        <f>Other!F12</f>
        <v>0</v>
      </c>
      <c r="AQ19" s="13">
        <f>Other!M12</f>
        <v>0</v>
      </c>
      <c r="AR19" s="13">
        <f>Other!T12</f>
        <v>0</v>
      </c>
      <c r="AS19" s="13">
        <f>Other!AA12</f>
        <v>0</v>
      </c>
      <c r="AT19" s="13">
        <f>Other!AH12</f>
        <v>0</v>
      </c>
      <c r="AU19" s="13">
        <f>Other!AO12</f>
        <v>0</v>
      </c>
      <c r="AV19" s="13">
        <f t="shared" si="13"/>
        <v>0</v>
      </c>
    </row>
    <row r="20" spans="1:48" x14ac:dyDescent="0.35">
      <c r="A20" s="21" t="s">
        <v>33</v>
      </c>
      <c r="B20" s="14">
        <f t="shared" si="14"/>
        <v>0</v>
      </c>
      <c r="C20" s="13">
        <f t="shared" si="15"/>
        <v>0</v>
      </c>
      <c r="D20" s="13">
        <f t="shared" si="7"/>
        <v>0</v>
      </c>
      <c r="E20" s="13">
        <f t="shared" si="16"/>
        <v>0</v>
      </c>
      <c r="F20" s="13">
        <f t="shared" si="8"/>
        <v>0</v>
      </c>
      <c r="G20" s="14">
        <f t="shared" si="17"/>
        <v>0</v>
      </c>
      <c r="H20" s="20">
        <f t="shared" si="3"/>
        <v>0</v>
      </c>
      <c r="J20" s="13">
        <f>Other!B13</f>
        <v>0</v>
      </c>
      <c r="K20" s="13">
        <f>Other!I13</f>
        <v>0</v>
      </c>
      <c r="L20" s="13">
        <f>Other!P13</f>
        <v>0</v>
      </c>
      <c r="M20" s="13">
        <f>Other!W13</f>
        <v>0</v>
      </c>
      <c r="N20" s="13">
        <f>Other!AD13</f>
        <v>0</v>
      </c>
      <c r="O20" s="13">
        <f>Other!AK13</f>
        <v>0</v>
      </c>
      <c r="P20" s="13">
        <f t="shared" si="9"/>
        <v>0</v>
      </c>
      <c r="R20" s="13">
        <f>Other!C13</f>
        <v>0</v>
      </c>
      <c r="S20" s="13">
        <f>Other!J13</f>
        <v>0</v>
      </c>
      <c r="T20" s="13">
        <f>Other!Q13</f>
        <v>0</v>
      </c>
      <c r="U20" s="13">
        <f>Other!X13</f>
        <v>0</v>
      </c>
      <c r="V20" s="13">
        <f>Other!AE13</f>
        <v>0</v>
      </c>
      <c r="W20" s="13">
        <f>Other!AL13</f>
        <v>0</v>
      </c>
      <c r="X20" s="13">
        <f t="shared" si="10"/>
        <v>0</v>
      </c>
      <c r="Z20" s="13">
        <f>Other!D13</f>
        <v>0</v>
      </c>
      <c r="AA20" s="13">
        <f>Other!K13</f>
        <v>0</v>
      </c>
      <c r="AB20" s="13">
        <f>Other!R13</f>
        <v>0</v>
      </c>
      <c r="AC20" s="13">
        <f>Other!Y13</f>
        <v>0</v>
      </c>
      <c r="AD20" s="13">
        <f>Other!AF13</f>
        <v>0</v>
      </c>
      <c r="AE20" s="13">
        <f>Other!AM13</f>
        <v>0</v>
      </c>
      <c r="AF20" s="13">
        <f t="shared" si="11"/>
        <v>0</v>
      </c>
      <c r="AH20" s="13">
        <f>Other!E13</f>
        <v>0</v>
      </c>
      <c r="AI20" s="13">
        <f>Other!L13</f>
        <v>0</v>
      </c>
      <c r="AJ20" s="13">
        <f>Other!S13</f>
        <v>0</v>
      </c>
      <c r="AK20" s="13">
        <f>Other!Z13</f>
        <v>0</v>
      </c>
      <c r="AL20" s="13">
        <f>Other!AG13</f>
        <v>0</v>
      </c>
      <c r="AM20" s="13">
        <f>Other!AN13</f>
        <v>0</v>
      </c>
      <c r="AN20" s="13">
        <f t="shared" si="12"/>
        <v>0</v>
      </c>
      <c r="AP20" s="13">
        <f>Other!F13</f>
        <v>0</v>
      </c>
      <c r="AQ20" s="13">
        <f>Other!M13</f>
        <v>0</v>
      </c>
      <c r="AR20" s="13">
        <f>Other!T13</f>
        <v>0</v>
      </c>
      <c r="AS20" s="13">
        <f>Other!AA13</f>
        <v>0</v>
      </c>
      <c r="AT20" s="13">
        <f>Other!AH13</f>
        <v>0</v>
      </c>
      <c r="AU20" s="13">
        <f>Other!AO13</f>
        <v>0</v>
      </c>
      <c r="AV20" s="13">
        <f t="shared" si="13"/>
        <v>0</v>
      </c>
    </row>
    <row r="21" spans="1:48" x14ac:dyDescent="0.35">
      <c r="A21" s="21" t="s">
        <v>43</v>
      </c>
      <c r="B21" s="14">
        <f t="shared" si="14"/>
        <v>0</v>
      </c>
      <c r="C21" s="13">
        <f t="shared" si="15"/>
        <v>0</v>
      </c>
      <c r="D21" s="13">
        <f t="shared" si="7"/>
        <v>0</v>
      </c>
      <c r="E21" s="13">
        <f t="shared" si="16"/>
        <v>0</v>
      </c>
      <c r="F21" s="13">
        <f t="shared" si="8"/>
        <v>0</v>
      </c>
      <c r="G21" s="14">
        <f t="shared" si="17"/>
        <v>0</v>
      </c>
      <c r="H21" s="20">
        <f t="shared" si="3"/>
        <v>0</v>
      </c>
      <c r="J21" s="13">
        <f>Other!B14</f>
        <v>0</v>
      </c>
      <c r="K21" s="13">
        <f>Other!I14</f>
        <v>0</v>
      </c>
      <c r="L21" s="13">
        <f>Other!P14</f>
        <v>0</v>
      </c>
      <c r="M21" s="13">
        <f>Other!W14</f>
        <v>0</v>
      </c>
      <c r="N21" s="13">
        <f>Other!AD14</f>
        <v>0</v>
      </c>
      <c r="O21" s="13">
        <f>Other!AK14</f>
        <v>0</v>
      </c>
      <c r="P21" s="13">
        <f t="shared" si="9"/>
        <v>0</v>
      </c>
      <c r="R21" s="13">
        <f>Other!C14</f>
        <v>0</v>
      </c>
      <c r="S21" s="13">
        <f>Other!J14</f>
        <v>0</v>
      </c>
      <c r="T21" s="13">
        <f>Other!Q14</f>
        <v>0</v>
      </c>
      <c r="U21" s="13">
        <f>Other!X14</f>
        <v>0</v>
      </c>
      <c r="V21" s="13">
        <f>Other!AE14</f>
        <v>0</v>
      </c>
      <c r="W21" s="13">
        <f>Other!AL14</f>
        <v>0</v>
      </c>
      <c r="X21" s="13">
        <f t="shared" si="10"/>
        <v>0</v>
      </c>
      <c r="Z21" s="13">
        <f>Other!D14</f>
        <v>0</v>
      </c>
      <c r="AA21" s="13">
        <f>Other!K14</f>
        <v>0</v>
      </c>
      <c r="AB21" s="13">
        <f>Other!R14</f>
        <v>0</v>
      </c>
      <c r="AC21" s="13">
        <f>Other!Y14</f>
        <v>0</v>
      </c>
      <c r="AD21" s="13">
        <f>Other!AF14</f>
        <v>0</v>
      </c>
      <c r="AE21" s="13">
        <f>Other!AM14</f>
        <v>0</v>
      </c>
      <c r="AF21" s="13">
        <f t="shared" si="11"/>
        <v>0</v>
      </c>
      <c r="AH21" s="13">
        <f>Other!E14</f>
        <v>0</v>
      </c>
      <c r="AI21" s="13">
        <f>Other!L14</f>
        <v>0</v>
      </c>
      <c r="AJ21" s="13">
        <f>Other!S14</f>
        <v>0</v>
      </c>
      <c r="AK21" s="13">
        <f>Other!Z14</f>
        <v>0</v>
      </c>
      <c r="AL21" s="13">
        <f>Other!AG14</f>
        <v>0</v>
      </c>
      <c r="AM21" s="13">
        <f>Other!AN14</f>
        <v>0</v>
      </c>
      <c r="AN21" s="13">
        <f t="shared" si="12"/>
        <v>0</v>
      </c>
      <c r="AP21" s="13">
        <f>Other!F14</f>
        <v>0</v>
      </c>
      <c r="AQ21" s="13">
        <f>Other!M14</f>
        <v>0</v>
      </c>
      <c r="AR21" s="13">
        <f>Other!T14</f>
        <v>0</v>
      </c>
      <c r="AS21" s="13">
        <f>Other!AA14</f>
        <v>0</v>
      </c>
      <c r="AT21" s="13">
        <f>Other!AH14</f>
        <v>0</v>
      </c>
      <c r="AU21" s="13">
        <f>Other!AO14</f>
        <v>0</v>
      </c>
      <c r="AV21" s="13">
        <f t="shared" si="13"/>
        <v>0</v>
      </c>
    </row>
    <row r="22" spans="1:48" x14ac:dyDescent="0.35">
      <c r="A22" s="21" t="s">
        <v>42</v>
      </c>
      <c r="B22" s="14">
        <f t="shared" si="14"/>
        <v>0</v>
      </c>
      <c r="C22" s="13">
        <f t="shared" si="15"/>
        <v>0</v>
      </c>
      <c r="D22" s="13">
        <f t="shared" si="7"/>
        <v>0</v>
      </c>
      <c r="E22" s="13">
        <f t="shared" si="16"/>
        <v>0</v>
      </c>
      <c r="F22" s="13">
        <f t="shared" si="8"/>
        <v>0</v>
      </c>
      <c r="G22" s="14">
        <f t="shared" si="17"/>
        <v>0</v>
      </c>
      <c r="H22" s="20">
        <f t="shared" si="3"/>
        <v>0</v>
      </c>
      <c r="J22" s="13">
        <f>Other!B15</f>
        <v>0</v>
      </c>
      <c r="K22" s="13">
        <f>Other!I15</f>
        <v>0</v>
      </c>
      <c r="L22" s="13">
        <f>Other!P15</f>
        <v>0</v>
      </c>
      <c r="M22" s="13">
        <f>Other!W15</f>
        <v>0</v>
      </c>
      <c r="N22" s="13">
        <f>Other!AD15</f>
        <v>0</v>
      </c>
      <c r="O22" s="13">
        <f>Other!AK15</f>
        <v>0</v>
      </c>
      <c r="P22" s="13">
        <f t="shared" si="9"/>
        <v>0</v>
      </c>
      <c r="R22" s="13">
        <f>Other!C15</f>
        <v>0</v>
      </c>
      <c r="S22" s="13">
        <f>Other!J15</f>
        <v>0</v>
      </c>
      <c r="T22" s="13">
        <f>Other!Q15</f>
        <v>0</v>
      </c>
      <c r="U22" s="13">
        <f>Other!X15</f>
        <v>0</v>
      </c>
      <c r="V22" s="13">
        <f>Other!AE15</f>
        <v>0</v>
      </c>
      <c r="W22" s="13">
        <f>Other!AL15</f>
        <v>0</v>
      </c>
      <c r="X22" s="13">
        <f t="shared" si="10"/>
        <v>0</v>
      </c>
      <c r="Z22" s="13">
        <f>Other!D15</f>
        <v>0</v>
      </c>
      <c r="AA22" s="13">
        <f>Other!K15</f>
        <v>0</v>
      </c>
      <c r="AB22" s="13">
        <f>Other!R15</f>
        <v>0</v>
      </c>
      <c r="AC22" s="13">
        <f>Other!Y15</f>
        <v>0</v>
      </c>
      <c r="AD22" s="13">
        <f>Other!AF15</f>
        <v>0</v>
      </c>
      <c r="AE22" s="13">
        <f>Other!AM15</f>
        <v>0</v>
      </c>
      <c r="AF22" s="13">
        <f t="shared" si="11"/>
        <v>0</v>
      </c>
      <c r="AH22" s="13">
        <f>Other!E15</f>
        <v>0</v>
      </c>
      <c r="AI22" s="13">
        <f>Other!L15</f>
        <v>0</v>
      </c>
      <c r="AJ22" s="13">
        <f>Other!S15</f>
        <v>0</v>
      </c>
      <c r="AK22" s="13">
        <f>Other!Z15</f>
        <v>0</v>
      </c>
      <c r="AL22" s="13">
        <f>Other!AG15</f>
        <v>0</v>
      </c>
      <c r="AM22" s="13">
        <f>Other!AN15</f>
        <v>0</v>
      </c>
      <c r="AN22" s="13">
        <f t="shared" si="12"/>
        <v>0</v>
      </c>
      <c r="AP22" s="13">
        <f>Other!F15</f>
        <v>0</v>
      </c>
      <c r="AQ22" s="13">
        <f>Other!M15</f>
        <v>0</v>
      </c>
      <c r="AR22" s="13">
        <f>Other!T15</f>
        <v>0</v>
      </c>
      <c r="AS22" s="13">
        <f>Other!AA15</f>
        <v>0</v>
      </c>
      <c r="AT22" s="13">
        <f>Other!AH15</f>
        <v>0</v>
      </c>
      <c r="AU22" s="13">
        <f>Other!AO15</f>
        <v>0</v>
      </c>
      <c r="AV22" s="13">
        <f t="shared" si="13"/>
        <v>0</v>
      </c>
    </row>
    <row r="23" spans="1:48" ht="16.5" customHeight="1" x14ac:dyDescent="0.35">
      <c r="A23" s="21" t="s">
        <v>45</v>
      </c>
      <c r="B23" s="14">
        <f t="shared" si="14"/>
        <v>0</v>
      </c>
      <c r="C23" s="13">
        <f t="shared" si="15"/>
        <v>0</v>
      </c>
      <c r="D23" s="13">
        <f t="shared" si="7"/>
        <v>0</v>
      </c>
      <c r="E23" s="13">
        <f t="shared" si="16"/>
        <v>0</v>
      </c>
      <c r="F23" s="13">
        <f t="shared" si="8"/>
        <v>0</v>
      </c>
      <c r="G23" s="14">
        <f t="shared" si="17"/>
        <v>0</v>
      </c>
      <c r="H23" s="20">
        <f t="shared" si="3"/>
        <v>0</v>
      </c>
      <c r="J23" s="13">
        <f>Other!B16</f>
        <v>0</v>
      </c>
      <c r="K23" s="13">
        <f>Other!I16</f>
        <v>0</v>
      </c>
      <c r="L23" s="13">
        <f>Other!P16</f>
        <v>0</v>
      </c>
      <c r="M23" s="13">
        <f>Other!W16</f>
        <v>0</v>
      </c>
      <c r="N23" s="13">
        <f>Other!AD16</f>
        <v>0</v>
      </c>
      <c r="O23" s="13">
        <f>Other!AK16</f>
        <v>0</v>
      </c>
      <c r="P23" s="13">
        <f t="shared" si="9"/>
        <v>0</v>
      </c>
      <c r="R23" s="13">
        <f>Other!C16</f>
        <v>0</v>
      </c>
      <c r="S23" s="13">
        <f>Other!J16</f>
        <v>0</v>
      </c>
      <c r="T23" s="13">
        <f>Other!Q16</f>
        <v>0</v>
      </c>
      <c r="U23" s="13">
        <f>Other!X16</f>
        <v>0</v>
      </c>
      <c r="V23" s="13">
        <f>Other!AE16</f>
        <v>0</v>
      </c>
      <c r="W23" s="13">
        <f>Other!AL16</f>
        <v>0</v>
      </c>
      <c r="X23" s="13">
        <f t="shared" si="10"/>
        <v>0</v>
      </c>
      <c r="Z23" s="13">
        <f>Other!D16</f>
        <v>0</v>
      </c>
      <c r="AA23" s="13">
        <f>Other!K16</f>
        <v>0</v>
      </c>
      <c r="AB23" s="13">
        <f>Other!R16</f>
        <v>0</v>
      </c>
      <c r="AC23" s="13">
        <f>Other!Y16</f>
        <v>0</v>
      </c>
      <c r="AD23" s="13">
        <f>Other!AF16</f>
        <v>0</v>
      </c>
      <c r="AE23" s="13">
        <f>Other!AM16</f>
        <v>0</v>
      </c>
      <c r="AF23" s="13">
        <f t="shared" si="11"/>
        <v>0</v>
      </c>
      <c r="AH23" s="13">
        <f>Other!E16</f>
        <v>0</v>
      </c>
      <c r="AI23" s="13">
        <f>Other!L16</f>
        <v>0</v>
      </c>
      <c r="AJ23" s="13">
        <f>Other!S16</f>
        <v>0</v>
      </c>
      <c r="AK23" s="13">
        <f>Other!Z16</f>
        <v>0</v>
      </c>
      <c r="AL23" s="13">
        <f>Other!AG16</f>
        <v>0</v>
      </c>
      <c r="AM23" s="13">
        <f>Other!AN16</f>
        <v>0</v>
      </c>
      <c r="AN23" s="13">
        <f t="shared" si="12"/>
        <v>0</v>
      </c>
      <c r="AP23" s="13">
        <f>Other!F16</f>
        <v>0</v>
      </c>
      <c r="AQ23" s="13">
        <f>Other!M16</f>
        <v>0</v>
      </c>
      <c r="AR23" s="13">
        <f>Other!T16</f>
        <v>0</v>
      </c>
      <c r="AS23" s="13">
        <f>Other!AA16</f>
        <v>0</v>
      </c>
      <c r="AT23" s="13">
        <f>Other!AH16</f>
        <v>0</v>
      </c>
      <c r="AU23" s="13">
        <f>Other!AO16</f>
        <v>0</v>
      </c>
      <c r="AV23" s="13">
        <f t="shared" si="13"/>
        <v>0</v>
      </c>
    </row>
    <row r="24" spans="1:48" ht="16.5" customHeight="1" x14ac:dyDescent="0.35">
      <c r="A24" s="2" t="s">
        <v>55</v>
      </c>
      <c r="B24" s="14">
        <f t="shared" si="14"/>
        <v>0</v>
      </c>
      <c r="C24" s="13">
        <f t="shared" si="15"/>
        <v>0</v>
      </c>
      <c r="D24" s="13">
        <f t="shared" si="7"/>
        <v>0</v>
      </c>
      <c r="E24" s="13">
        <f t="shared" si="16"/>
        <v>0</v>
      </c>
      <c r="F24" s="13">
        <f t="shared" si="8"/>
        <v>0</v>
      </c>
      <c r="G24" s="14">
        <f t="shared" si="17"/>
        <v>0</v>
      </c>
      <c r="H24" s="20">
        <f t="shared" si="3"/>
        <v>0</v>
      </c>
      <c r="P24" s="13">
        <f t="shared" si="9"/>
        <v>0</v>
      </c>
      <c r="X24" s="13">
        <f t="shared" si="10"/>
        <v>0</v>
      </c>
      <c r="AF24" s="13">
        <f t="shared" si="11"/>
        <v>0</v>
      </c>
      <c r="AN24" s="13">
        <f t="shared" si="12"/>
        <v>0</v>
      </c>
      <c r="AV24" s="13">
        <f t="shared" si="13"/>
        <v>0</v>
      </c>
    </row>
    <row r="25" spans="1:48" x14ac:dyDescent="0.35">
      <c r="A25" s="21" t="s">
        <v>38</v>
      </c>
      <c r="B25" s="14">
        <f t="shared" si="14"/>
        <v>0</v>
      </c>
      <c r="C25" s="13">
        <f t="shared" si="15"/>
        <v>0</v>
      </c>
      <c r="D25" s="13">
        <f t="shared" si="7"/>
        <v>0</v>
      </c>
      <c r="E25" s="13">
        <f t="shared" si="16"/>
        <v>0</v>
      </c>
      <c r="F25" s="13">
        <f t="shared" si="8"/>
        <v>0</v>
      </c>
      <c r="G25" s="14">
        <f t="shared" si="17"/>
        <v>0</v>
      </c>
      <c r="H25" s="20">
        <f t="shared" si="3"/>
        <v>0</v>
      </c>
      <c r="J25" s="13">
        <f>Activities!B20</f>
        <v>0</v>
      </c>
      <c r="K25" s="13">
        <f>Activities!H20</f>
        <v>0</v>
      </c>
      <c r="L25" s="13">
        <f>Activities!O20</f>
        <v>0</v>
      </c>
      <c r="M25" s="13">
        <f>Activities!V20</f>
        <v>0</v>
      </c>
      <c r="N25" s="13">
        <f>Activities!AC20</f>
        <v>0</v>
      </c>
      <c r="O25" s="13">
        <f>Activities!AJ20</f>
        <v>0</v>
      </c>
      <c r="P25" s="13">
        <f t="shared" si="9"/>
        <v>0</v>
      </c>
      <c r="R25" s="13">
        <f>Activities!C20</f>
        <v>0</v>
      </c>
      <c r="S25" s="13">
        <f>Activities!I20</f>
        <v>0</v>
      </c>
      <c r="T25" s="13">
        <f>Activities!P20</f>
        <v>0</v>
      </c>
      <c r="U25" s="13">
        <f>Activities!W20</f>
        <v>0</v>
      </c>
      <c r="V25" s="13">
        <f>Activities!AD20</f>
        <v>0</v>
      </c>
      <c r="W25" s="13"/>
      <c r="X25" s="13">
        <f t="shared" si="10"/>
        <v>0</v>
      </c>
      <c r="Z25" s="13">
        <f>Activities!D20</f>
        <v>0</v>
      </c>
      <c r="AA25" s="13">
        <f>Activities!J20</f>
        <v>0</v>
      </c>
      <c r="AB25" s="13">
        <f>Activities!Q20</f>
        <v>0</v>
      </c>
      <c r="AC25" s="13">
        <f>Activities!X20</f>
        <v>0</v>
      </c>
      <c r="AD25" s="13">
        <f>Activities!AE20</f>
        <v>0</v>
      </c>
      <c r="AE25" s="13">
        <f>Activities!AL20</f>
        <v>0</v>
      </c>
      <c r="AF25" s="13">
        <f t="shared" si="11"/>
        <v>0</v>
      </c>
      <c r="AH25" s="13">
        <f>Activities!E20</f>
        <v>0</v>
      </c>
      <c r="AI25" s="13">
        <f>Activities!K20</f>
        <v>0</v>
      </c>
      <c r="AJ25" s="13">
        <f>Activities!R20</f>
        <v>0</v>
      </c>
      <c r="AK25" s="13">
        <f>Activities!Y20</f>
        <v>0</v>
      </c>
      <c r="AL25" s="13">
        <f>Activities!AF20</f>
        <v>0</v>
      </c>
      <c r="AM25" s="13">
        <f>Activities!AM20</f>
        <v>0</v>
      </c>
      <c r="AN25" s="13">
        <f t="shared" si="12"/>
        <v>0</v>
      </c>
      <c r="AP25" s="13">
        <f>Activities!F20</f>
        <v>0</v>
      </c>
      <c r="AQ25" s="13">
        <f>Activities!L20</f>
        <v>0</v>
      </c>
      <c r="AR25" s="13">
        <f>Activities!S20</f>
        <v>0</v>
      </c>
      <c r="AS25" s="13">
        <f>Activities!Z20</f>
        <v>0</v>
      </c>
      <c r="AT25" s="13">
        <f>Activities!AG20</f>
        <v>0</v>
      </c>
      <c r="AU25" s="13">
        <f>Activities!AN20</f>
        <v>0</v>
      </c>
      <c r="AV25" s="13">
        <f t="shared" si="13"/>
        <v>0</v>
      </c>
    </row>
    <row r="26" spans="1:48" x14ac:dyDescent="0.35">
      <c r="A26" s="22" t="s">
        <v>60</v>
      </c>
      <c r="B26" s="23">
        <f>SUM(B10:B25)</f>
        <v>0</v>
      </c>
      <c r="C26" s="23">
        <f>SUM(C10:C25)</f>
        <v>0</v>
      </c>
      <c r="D26" s="23">
        <f>SUM(D10:D25)</f>
        <v>0</v>
      </c>
      <c r="E26" s="23">
        <f>SUM(E10:E25)</f>
        <v>0</v>
      </c>
      <c r="F26" s="23">
        <f>SUM(F10:F25)</f>
        <v>0</v>
      </c>
      <c r="G26" s="25">
        <f t="shared" si="17"/>
        <v>0</v>
      </c>
      <c r="H26" s="20">
        <f t="shared" si="3"/>
        <v>0</v>
      </c>
      <c r="J26" s="23">
        <f>SUM(J10:J25)</f>
        <v>0</v>
      </c>
      <c r="K26" s="23">
        <f t="shared" ref="K26:P26" si="18">SUM(K10:K25)</f>
        <v>0</v>
      </c>
      <c r="L26" s="23">
        <f t="shared" si="18"/>
        <v>0</v>
      </c>
      <c r="M26" s="23">
        <f t="shared" si="18"/>
        <v>0</v>
      </c>
      <c r="N26" s="23">
        <f t="shared" si="18"/>
        <v>0</v>
      </c>
      <c r="O26" s="23">
        <f t="shared" si="18"/>
        <v>0</v>
      </c>
      <c r="P26" s="23">
        <f t="shared" si="18"/>
        <v>0</v>
      </c>
      <c r="R26" s="23">
        <f>SUM(R10:R25)</f>
        <v>0</v>
      </c>
      <c r="S26" s="23">
        <f t="shared" ref="S26" si="19">SUM(S10:S25)</f>
        <v>0</v>
      </c>
      <c r="T26" s="23">
        <f t="shared" ref="T26" si="20">SUM(T10:T25)</f>
        <v>0</v>
      </c>
      <c r="U26" s="23">
        <f t="shared" ref="U26" si="21">SUM(U10:U25)</f>
        <v>0</v>
      </c>
      <c r="V26" s="23">
        <f t="shared" ref="V26" si="22">SUM(V10:V25)</f>
        <v>0</v>
      </c>
      <c r="W26" s="23">
        <f t="shared" ref="W26" si="23">SUM(W10:W25)</f>
        <v>0</v>
      </c>
      <c r="X26" s="23">
        <f t="shared" ref="X26" si="24">SUM(X10:X25)</f>
        <v>0</v>
      </c>
      <c r="Z26" s="23">
        <f>SUM(Z10:Z25)</f>
        <v>0</v>
      </c>
      <c r="AA26" s="23">
        <f t="shared" ref="AA26" si="25">SUM(AA10:AA25)</f>
        <v>0</v>
      </c>
      <c r="AB26" s="23">
        <f>SUM(AB10:AB25)</f>
        <v>0</v>
      </c>
      <c r="AC26" s="23">
        <f t="shared" ref="AC26" si="26">SUM(AC10:AC25)</f>
        <v>0</v>
      </c>
      <c r="AD26" s="23">
        <f t="shared" ref="AD26" si="27">SUM(AD10:AD25)</f>
        <v>0</v>
      </c>
      <c r="AE26" s="23">
        <f t="shared" ref="AE26" si="28">SUM(AE10:AE25)</f>
        <v>0</v>
      </c>
      <c r="AF26" s="23">
        <f t="shared" ref="AF26" si="29">SUM(AF10:AF25)</f>
        <v>0</v>
      </c>
      <c r="AH26" s="23">
        <f>SUM(AH10:AH25)</f>
        <v>0</v>
      </c>
      <c r="AI26" s="23">
        <f t="shared" ref="AI26" si="30">SUM(AI10:AI25)</f>
        <v>0</v>
      </c>
      <c r="AJ26" s="23">
        <f>SUM(AJ10:AJ25)</f>
        <v>0</v>
      </c>
      <c r="AK26" s="23">
        <f t="shared" ref="AK26" si="31">SUM(AK10:AK25)</f>
        <v>0</v>
      </c>
      <c r="AL26" s="23">
        <f t="shared" ref="AL26" si="32">SUM(AL10:AL25)</f>
        <v>0</v>
      </c>
      <c r="AM26" s="23">
        <f t="shared" ref="AM26" si="33">SUM(AM10:AM25)</f>
        <v>0</v>
      </c>
      <c r="AN26" s="23">
        <f t="shared" ref="AN26" si="34">SUM(AN10:AN25)</f>
        <v>0</v>
      </c>
      <c r="AP26" s="23">
        <f>SUM(AP10:AP25)</f>
        <v>0</v>
      </c>
      <c r="AQ26" s="23">
        <f t="shared" ref="AQ26" si="35">SUM(AQ10:AQ25)</f>
        <v>0</v>
      </c>
      <c r="AR26" s="23">
        <f>SUM(AR10:AR25)</f>
        <v>0</v>
      </c>
      <c r="AS26" s="23">
        <f t="shared" ref="AS26" si="36">SUM(AS10:AS25)</f>
        <v>0</v>
      </c>
      <c r="AT26" s="23">
        <f t="shared" ref="AT26" si="37">SUM(AT10:AT25)</f>
        <v>0</v>
      </c>
      <c r="AU26" s="23">
        <f t="shared" ref="AU26" si="38">SUM(AU10:AU25)</f>
        <v>0</v>
      </c>
      <c r="AV26" s="23">
        <f t="shared" ref="AV26" si="39">SUM(AV10:AV25)</f>
        <v>0</v>
      </c>
    </row>
    <row r="27" spans="1:48" x14ac:dyDescent="0.35">
      <c r="A27" s="21" t="s">
        <v>21</v>
      </c>
      <c r="B27" s="14">
        <f t="shared" si="14"/>
        <v>0</v>
      </c>
      <c r="C27" s="13">
        <f>X27</f>
        <v>0</v>
      </c>
      <c r="D27" s="13">
        <f>AF27</f>
        <v>0</v>
      </c>
      <c r="E27" s="13">
        <f t="shared" si="16"/>
        <v>0</v>
      </c>
      <c r="F27" s="13">
        <f t="shared" si="8"/>
        <v>0</v>
      </c>
      <c r="G27" s="14">
        <f t="shared" si="17"/>
        <v>0</v>
      </c>
      <c r="H27" s="20">
        <f t="shared" si="3"/>
        <v>0</v>
      </c>
      <c r="J27" s="13">
        <f>Capital!B23</f>
        <v>0</v>
      </c>
      <c r="K27" s="13">
        <f>Capital!H23</f>
        <v>0</v>
      </c>
      <c r="L27" s="13">
        <f>Capital!M23</f>
        <v>0</v>
      </c>
      <c r="M27" s="13">
        <f>Capital!R23</f>
        <v>0</v>
      </c>
      <c r="N27" s="13">
        <f>Capital!W23</f>
        <v>0</v>
      </c>
      <c r="O27" s="13">
        <f>Capital!AB23</f>
        <v>0</v>
      </c>
      <c r="P27" s="13">
        <f>SUM(J27:O27)</f>
        <v>0</v>
      </c>
      <c r="R27" s="13">
        <f>Capital!C23</f>
        <v>0</v>
      </c>
      <c r="S27" s="13">
        <f>Capital!N23</f>
        <v>0</v>
      </c>
      <c r="T27" s="13">
        <f>Capital!S23</f>
        <v>0</v>
      </c>
      <c r="U27" s="13">
        <f>Capital!S23</f>
        <v>0</v>
      </c>
      <c r="V27" s="13">
        <f>Capital!X23</f>
        <v>0</v>
      </c>
      <c r="W27" s="13">
        <f>Capital!AC23</f>
        <v>0</v>
      </c>
      <c r="X27" s="13">
        <f>SUM(R27:W27)</f>
        <v>0</v>
      </c>
      <c r="Z27" s="13">
        <f>Capital!D23</f>
        <v>0</v>
      </c>
      <c r="AA27" s="13">
        <f>Capital!O23</f>
        <v>0</v>
      </c>
      <c r="AB27" s="13">
        <f>Capital!T23</f>
        <v>0</v>
      </c>
      <c r="AC27" s="13">
        <f>Capital!T23</f>
        <v>0</v>
      </c>
      <c r="AD27" s="13">
        <f>Capital!Y23</f>
        <v>0</v>
      </c>
      <c r="AE27" s="13">
        <f>Capital!AD23</f>
        <v>0</v>
      </c>
      <c r="AF27" s="13">
        <f>SUM(Z27:AE27)</f>
        <v>0</v>
      </c>
      <c r="AH27" s="13">
        <f>Capital!E23</f>
        <v>0</v>
      </c>
      <c r="AN27" s="13">
        <f>SUM(AH27:AM27)</f>
        <v>0</v>
      </c>
    </row>
    <row r="28" spans="1:48" x14ac:dyDescent="0.35">
      <c r="A28" s="26" t="s">
        <v>11</v>
      </c>
      <c r="B28" s="17">
        <f t="shared" ref="B28:G28" si="40">SUM(B26:B27)</f>
        <v>0</v>
      </c>
      <c r="C28" s="17">
        <f t="shared" si="40"/>
        <v>0</v>
      </c>
      <c r="D28" s="17">
        <f t="shared" si="40"/>
        <v>0</v>
      </c>
      <c r="E28" s="17">
        <f t="shared" si="40"/>
        <v>0</v>
      </c>
      <c r="F28" s="17">
        <f t="shared" si="40"/>
        <v>0</v>
      </c>
      <c r="G28" s="17">
        <f t="shared" si="40"/>
        <v>0</v>
      </c>
      <c r="H28" s="20">
        <f t="shared" si="3"/>
        <v>0</v>
      </c>
      <c r="J28" s="17">
        <f t="shared" ref="J28:P28" si="41">SUM(J26:J27)</f>
        <v>0</v>
      </c>
      <c r="K28" s="17">
        <f t="shared" si="41"/>
        <v>0</v>
      </c>
      <c r="L28" s="17">
        <f>SUM(L26:L27)</f>
        <v>0</v>
      </c>
      <c r="M28" s="17">
        <f t="shared" ref="M28" si="42">SUM(M26:M27)</f>
        <v>0</v>
      </c>
      <c r="N28" s="17">
        <f t="shared" ref="N28" si="43">SUM(N26:N27)</f>
        <v>0</v>
      </c>
      <c r="O28" s="17">
        <f t="shared" si="41"/>
        <v>0</v>
      </c>
      <c r="P28" s="17">
        <f t="shared" si="41"/>
        <v>0</v>
      </c>
      <c r="R28" s="17">
        <f>SUM(R26:R27)</f>
        <v>0</v>
      </c>
      <c r="S28" s="17">
        <f>SUM(S26:S27)</f>
        <v>0</v>
      </c>
      <c r="T28" s="17">
        <f>SUM(T26:T27)</f>
        <v>0</v>
      </c>
      <c r="U28" s="17">
        <f t="shared" ref="U28:W28" si="44">SUM(U26:U27)</f>
        <v>0</v>
      </c>
      <c r="V28" s="17">
        <f t="shared" si="44"/>
        <v>0</v>
      </c>
      <c r="W28" s="17">
        <f t="shared" si="44"/>
        <v>0</v>
      </c>
      <c r="X28" s="17">
        <f>SUM(X26:X27)</f>
        <v>0</v>
      </c>
      <c r="Z28" s="17">
        <f>SUM(Z26:Z27)</f>
        <v>0</v>
      </c>
      <c r="AA28" s="17">
        <f>SUM(AA26:AA27)</f>
        <v>0</v>
      </c>
      <c r="AB28" s="17">
        <f>SUM(AB26:AB27)</f>
        <v>0</v>
      </c>
      <c r="AC28" s="17">
        <f t="shared" ref="AC28:AE28" si="45">SUM(AC26:AC27)</f>
        <v>0</v>
      </c>
      <c r="AD28" s="17">
        <f t="shared" si="45"/>
        <v>0</v>
      </c>
      <c r="AE28" s="17">
        <f t="shared" si="45"/>
        <v>0</v>
      </c>
      <c r="AF28" s="17">
        <f>SUM(AF26:AF27)</f>
        <v>0</v>
      </c>
      <c r="AH28" s="17">
        <f>SUM(AH26:AH27)</f>
        <v>0</v>
      </c>
      <c r="AI28" s="17">
        <f>SUM(AI26:AI27)</f>
        <v>0</v>
      </c>
      <c r="AJ28" s="17">
        <f>SUM(AJ26:AJ27)</f>
        <v>0</v>
      </c>
      <c r="AK28" s="17">
        <f t="shared" ref="AK28:AM28" si="46">SUM(AK26:AK27)</f>
        <v>0</v>
      </c>
      <c r="AL28" s="17">
        <f t="shared" si="46"/>
        <v>0</v>
      </c>
      <c r="AM28" s="17">
        <f t="shared" si="46"/>
        <v>0</v>
      </c>
      <c r="AN28" s="17">
        <f>SUM(AN26:AN27)</f>
        <v>0</v>
      </c>
      <c r="AP28" s="17">
        <f>SUM(AP26:AP27)</f>
        <v>0</v>
      </c>
      <c r="AQ28" s="17">
        <f>SUM(AQ26:AQ27)</f>
        <v>0</v>
      </c>
      <c r="AR28" s="17">
        <f>SUM(AR26:AR27)</f>
        <v>0</v>
      </c>
      <c r="AS28" s="17">
        <f t="shared" ref="AS28:AU28" si="47">SUM(AS26:AS27)</f>
        <v>0</v>
      </c>
      <c r="AT28" s="17">
        <f t="shared" si="47"/>
        <v>0</v>
      </c>
      <c r="AU28" s="17">
        <f t="shared" si="47"/>
        <v>0</v>
      </c>
      <c r="AV28" s="17">
        <f>SUM(AV26:AV27)</f>
        <v>0</v>
      </c>
    </row>
    <row r="29" spans="1:48" ht="31" x14ac:dyDescent="0.35">
      <c r="F29" s="27" t="s">
        <v>73</v>
      </c>
      <c r="G29" s="28">
        <v>2500000</v>
      </c>
      <c r="I29" s="29" t="s">
        <v>72</v>
      </c>
      <c r="J29" s="13">
        <f t="shared" ref="J29:O29" si="48">J28+R28+Z28+AH28+AP28</f>
        <v>0</v>
      </c>
      <c r="K29" s="13">
        <f t="shared" si="48"/>
        <v>0</v>
      </c>
      <c r="L29" s="13">
        <f t="shared" si="48"/>
        <v>0</v>
      </c>
      <c r="M29" s="13">
        <f t="shared" si="48"/>
        <v>0</v>
      </c>
      <c r="N29" s="13">
        <f t="shared" si="48"/>
        <v>0</v>
      </c>
      <c r="O29" s="13">
        <f t="shared" si="48"/>
        <v>0</v>
      </c>
      <c r="P29" s="30">
        <f>SUM(J29:O29)</f>
        <v>0</v>
      </c>
    </row>
    <row r="30" spans="1:48" ht="22.5" customHeight="1" x14ac:dyDescent="0.35">
      <c r="A30" s="31"/>
      <c r="C30" s="32"/>
      <c r="D30" s="32"/>
      <c r="E30" s="32"/>
      <c r="F30" s="33" t="s">
        <v>59</v>
      </c>
      <c r="G30" s="30">
        <f>P29-G29</f>
        <v>-2500000</v>
      </c>
      <c r="I30" s="16"/>
      <c r="J30" s="34"/>
      <c r="O30" s="2"/>
      <c r="P30" s="2"/>
    </row>
    <row r="31" spans="1:48" x14ac:dyDescent="0.35">
      <c r="I31" s="16"/>
      <c r="O31" s="2"/>
      <c r="P31" s="2"/>
    </row>
  </sheetData>
  <mergeCells count="7">
    <mergeCell ref="AP3:AV3"/>
    <mergeCell ref="Z3:AF3"/>
    <mergeCell ref="R3:X3"/>
    <mergeCell ref="B1:G1"/>
    <mergeCell ref="J3:P3"/>
    <mergeCell ref="B3:G3"/>
    <mergeCell ref="AH3:AN3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9"/>
  <sheetViews>
    <sheetView workbookViewId="0">
      <pane ySplit="1200" topLeftCell="A40"/>
      <selection sqref="A1:XFD1048576"/>
      <selection pane="bottomLeft" activeCell="K59" sqref="K59"/>
    </sheetView>
  </sheetViews>
  <sheetFormatPr defaultColWidth="9.1796875" defaultRowHeight="13" x14ac:dyDescent="0.3"/>
  <cols>
    <col min="1" max="1" width="16.7265625" style="36" customWidth="1"/>
    <col min="2" max="2" width="2.7265625" style="36" customWidth="1"/>
    <col min="3" max="3" width="8.1796875" style="36" customWidth="1"/>
    <col min="4" max="4" width="5.81640625" style="36" customWidth="1"/>
    <col min="5" max="5" width="6.54296875" style="36" customWidth="1"/>
    <col min="6" max="6" width="5.7265625" style="36" customWidth="1"/>
    <col min="7" max="7" width="4.7265625" style="36" customWidth="1"/>
    <col min="8" max="8" width="2.7265625" style="36" customWidth="1"/>
    <col min="9" max="9" width="5.54296875" style="36" customWidth="1"/>
    <col min="10" max="10" width="5.1796875" style="36" customWidth="1"/>
    <col min="11" max="11" width="9.1796875" style="36"/>
    <col min="12" max="12" width="2.1796875" style="36" customWidth="1"/>
    <col min="13" max="13" width="2.7265625" style="36" customWidth="1"/>
    <col min="14" max="14" width="8.1796875" style="36" customWidth="1"/>
    <col min="15" max="15" width="5.81640625" style="36" customWidth="1"/>
    <col min="16" max="16" width="6.54296875" style="36" customWidth="1"/>
    <col min="17" max="17" width="5.7265625" style="36" customWidth="1"/>
    <col min="18" max="18" width="4.7265625" style="36" customWidth="1"/>
    <col min="19" max="19" width="2.7265625" style="36" customWidth="1"/>
    <col min="20" max="20" width="5.54296875" style="36" customWidth="1"/>
    <col min="21" max="21" width="5.1796875" style="36" customWidth="1"/>
    <col min="22" max="22" width="9.1796875" style="36"/>
    <col min="23" max="23" width="2.1796875" style="36" customWidth="1"/>
    <col min="24" max="24" width="2.7265625" style="36" customWidth="1"/>
    <col min="25" max="25" width="8.1796875" style="36" customWidth="1"/>
    <col min="26" max="26" width="5.81640625" style="36" customWidth="1"/>
    <col min="27" max="27" width="6.54296875" style="36" customWidth="1"/>
    <col min="28" max="28" width="5.7265625" style="36" customWidth="1"/>
    <col min="29" max="29" width="4.7265625" style="36" customWidth="1"/>
    <col min="30" max="30" width="2.7265625" style="36" customWidth="1"/>
    <col min="31" max="31" width="5.54296875" style="36" customWidth="1"/>
    <col min="32" max="32" width="5.1796875" style="36" customWidth="1"/>
    <col min="33" max="33" width="9.1796875" style="36"/>
    <col min="34" max="34" width="2.1796875" style="36" customWidth="1"/>
    <col min="35" max="35" width="2.7265625" style="36" customWidth="1"/>
    <col min="36" max="36" width="8.1796875" style="36" customWidth="1"/>
    <col min="37" max="37" width="5.81640625" style="36" customWidth="1"/>
    <col min="38" max="38" width="6.54296875" style="36" customWidth="1"/>
    <col min="39" max="39" width="5.7265625" style="36" customWidth="1"/>
    <col min="40" max="40" width="4.7265625" style="36" customWidth="1"/>
    <col min="41" max="41" width="2.7265625" style="36" customWidth="1"/>
    <col min="42" max="42" width="5.54296875" style="36" customWidth="1"/>
    <col min="43" max="43" width="5.1796875" style="36" customWidth="1"/>
    <col min="44" max="44" width="9.1796875" style="36"/>
    <col min="45" max="45" width="2.1796875" style="36" customWidth="1"/>
    <col min="46" max="46" width="2.7265625" style="36" customWidth="1"/>
    <col min="47" max="47" width="8.1796875" style="36" customWidth="1"/>
    <col min="48" max="48" width="5.81640625" style="36" customWidth="1"/>
    <col min="49" max="49" width="6.54296875" style="36" customWidth="1"/>
    <col min="50" max="50" width="5.7265625" style="36" customWidth="1"/>
    <col min="51" max="51" width="4.7265625" style="36" customWidth="1"/>
    <col min="52" max="52" width="2.7265625" style="36" customWidth="1"/>
    <col min="53" max="53" width="5.54296875" style="36" customWidth="1"/>
    <col min="54" max="54" width="5.1796875" style="36" customWidth="1"/>
    <col min="55" max="55" width="9.1796875" style="36"/>
    <col min="56" max="56" width="2.1796875" style="36" customWidth="1"/>
    <col min="57" max="57" width="17" style="36" customWidth="1"/>
    <col min="58" max="60" width="9.1796875" style="36"/>
    <col min="61" max="61" width="3" style="36" customWidth="1"/>
    <col min="62" max="64" width="9.1796875" style="36"/>
    <col min="65" max="65" width="3" style="36" customWidth="1"/>
    <col min="66" max="68" width="9.1796875" style="36"/>
    <col min="69" max="69" width="3" style="36" customWidth="1"/>
    <col min="70" max="72" width="9.1796875" style="36"/>
    <col min="73" max="73" width="3" style="36" customWidth="1"/>
    <col min="74" max="76" width="9.1796875" style="36"/>
    <col min="77" max="77" width="3" style="36" customWidth="1"/>
    <col min="78" max="16384" width="9.1796875" style="36"/>
  </cols>
  <sheetData>
    <row r="1" spans="1:82" ht="15.5" x14ac:dyDescent="0.35">
      <c r="A1" s="35" t="s">
        <v>20</v>
      </c>
      <c r="C1" s="37" t="s">
        <v>74</v>
      </c>
      <c r="BE1" s="35" t="s">
        <v>20</v>
      </c>
      <c r="BG1" s="37" t="s">
        <v>75</v>
      </c>
      <c r="BK1" s="37"/>
      <c r="BO1" s="37"/>
      <c r="BS1" s="37"/>
      <c r="BW1" s="37"/>
      <c r="BZ1" s="5" t="s">
        <v>80</v>
      </c>
    </row>
    <row r="2" spans="1:82" ht="27.75" customHeight="1" x14ac:dyDescent="0.35">
      <c r="A2" s="35"/>
      <c r="B2" s="38" t="s">
        <v>39</v>
      </c>
      <c r="C2" s="38"/>
      <c r="D2" s="38"/>
      <c r="E2" s="38"/>
      <c r="F2" s="38"/>
      <c r="G2" s="38"/>
      <c r="H2" s="38"/>
      <c r="I2" s="38"/>
      <c r="J2" s="38"/>
      <c r="K2" s="38"/>
      <c r="M2" s="38" t="s">
        <v>40</v>
      </c>
      <c r="N2" s="38"/>
      <c r="O2" s="38"/>
      <c r="P2" s="38"/>
      <c r="Q2" s="38"/>
      <c r="R2" s="38"/>
      <c r="S2" s="38"/>
      <c r="T2" s="38"/>
      <c r="U2" s="38"/>
      <c r="V2" s="38"/>
      <c r="X2" s="38" t="s">
        <v>41</v>
      </c>
      <c r="Y2" s="38"/>
      <c r="Z2" s="38"/>
      <c r="AA2" s="38"/>
      <c r="AB2" s="38"/>
      <c r="AC2" s="38"/>
      <c r="AD2" s="38"/>
      <c r="AE2" s="38"/>
      <c r="AF2" s="38"/>
      <c r="AG2" s="38"/>
      <c r="AI2" s="38" t="s">
        <v>48</v>
      </c>
      <c r="AJ2" s="38"/>
      <c r="AK2" s="38"/>
      <c r="AL2" s="38"/>
      <c r="AM2" s="38"/>
      <c r="AN2" s="38"/>
      <c r="AO2" s="38"/>
      <c r="AP2" s="38"/>
      <c r="AQ2" s="38"/>
      <c r="AR2" s="38"/>
      <c r="AT2" s="38" t="s">
        <v>49</v>
      </c>
      <c r="AU2" s="38"/>
      <c r="AV2" s="38"/>
      <c r="AW2" s="38"/>
      <c r="AX2" s="38"/>
      <c r="AY2" s="38"/>
      <c r="AZ2" s="38"/>
      <c r="BA2" s="38"/>
      <c r="BB2" s="38"/>
      <c r="BC2" s="38"/>
      <c r="BF2" s="39" t="s">
        <v>39</v>
      </c>
      <c r="BG2" s="39"/>
      <c r="BH2" s="39"/>
      <c r="BJ2" s="39" t="s">
        <v>40</v>
      </c>
      <c r="BK2" s="39"/>
      <c r="BL2" s="39"/>
      <c r="BN2" s="39" t="s">
        <v>41</v>
      </c>
      <c r="BO2" s="39"/>
      <c r="BP2" s="39"/>
      <c r="BR2" s="39" t="s">
        <v>48</v>
      </c>
      <c r="BS2" s="39"/>
      <c r="BT2" s="39"/>
      <c r="BV2" s="39" t="s">
        <v>49</v>
      </c>
      <c r="BW2" s="39"/>
      <c r="BX2" s="39"/>
      <c r="BZ2" s="40" t="s">
        <v>24</v>
      </c>
      <c r="CA2" s="40" t="s">
        <v>25</v>
      </c>
      <c r="CB2" s="40" t="s">
        <v>26</v>
      </c>
      <c r="CC2" s="40" t="s">
        <v>47</v>
      </c>
      <c r="CD2" s="40" t="s">
        <v>50</v>
      </c>
    </row>
    <row r="3" spans="1:82" ht="36.75" customHeight="1" x14ac:dyDescent="0.35">
      <c r="B3" s="38" t="s">
        <v>61</v>
      </c>
      <c r="C3" s="38"/>
      <c r="D3" s="38"/>
      <c r="E3" s="38"/>
      <c r="F3" s="38"/>
      <c r="G3" s="38"/>
      <c r="H3" s="38"/>
      <c r="I3" s="38"/>
      <c r="J3" s="38"/>
      <c r="K3" s="38"/>
      <c r="M3" s="38" t="s">
        <v>61</v>
      </c>
      <c r="N3" s="38"/>
      <c r="O3" s="38"/>
      <c r="P3" s="38"/>
      <c r="Q3" s="38"/>
      <c r="R3" s="38"/>
      <c r="S3" s="38"/>
      <c r="T3" s="38"/>
      <c r="U3" s="38"/>
      <c r="V3" s="38"/>
      <c r="X3" s="38" t="s">
        <v>61</v>
      </c>
      <c r="Y3" s="38"/>
      <c r="Z3" s="38"/>
      <c r="AA3" s="38"/>
      <c r="AB3" s="38"/>
      <c r="AC3" s="38"/>
      <c r="AD3" s="38"/>
      <c r="AE3" s="38"/>
      <c r="AF3" s="38"/>
      <c r="AG3" s="38"/>
      <c r="AI3" s="38" t="s">
        <v>61</v>
      </c>
      <c r="AJ3" s="38"/>
      <c r="AK3" s="38"/>
      <c r="AL3" s="38"/>
      <c r="AM3" s="38"/>
      <c r="AN3" s="38"/>
      <c r="AO3" s="38"/>
      <c r="AP3" s="38"/>
      <c r="AQ3" s="38"/>
      <c r="AR3" s="38"/>
      <c r="AT3" s="38" t="s">
        <v>61</v>
      </c>
      <c r="AU3" s="38"/>
      <c r="AV3" s="38"/>
      <c r="AW3" s="38"/>
      <c r="AX3" s="38"/>
      <c r="AY3" s="38"/>
      <c r="AZ3" s="38"/>
      <c r="BA3" s="38"/>
      <c r="BB3" s="38"/>
      <c r="BC3" s="38"/>
      <c r="BE3" s="35" t="s">
        <v>61</v>
      </c>
      <c r="BG3" s="37" t="s">
        <v>61</v>
      </c>
      <c r="BK3" s="37" t="s">
        <v>61</v>
      </c>
      <c r="BO3" s="37" t="s">
        <v>61</v>
      </c>
      <c r="BS3" s="37" t="s">
        <v>61</v>
      </c>
      <c r="BW3" s="37" t="s">
        <v>61</v>
      </c>
      <c r="BZ3" s="41" t="s">
        <v>61</v>
      </c>
      <c r="CA3" s="41"/>
      <c r="CB3" s="41"/>
      <c r="CC3" s="41"/>
      <c r="CD3" s="41"/>
    </row>
    <row r="4" spans="1:82" ht="14.25" customHeight="1" x14ac:dyDescent="0.3">
      <c r="A4" s="36" t="s">
        <v>16</v>
      </c>
      <c r="B4" s="42" t="s">
        <v>14</v>
      </c>
      <c r="C4" s="42"/>
      <c r="D4" s="42"/>
      <c r="E4" s="42"/>
      <c r="F4" s="43">
        <v>0.13800000000000001</v>
      </c>
      <c r="G4" s="44">
        <v>169</v>
      </c>
      <c r="I4" s="36">
        <v>37</v>
      </c>
      <c r="J4" s="36" t="s">
        <v>15</v>
      </c>
      <c r="M4" s="42" t="s">
        <v>14</v>
      </c>
      <c r="N4" s="42"/>
      <c r="O4" s="42"/>
      <c r="P4" s="42"/>
      <c r="Q4" s="43">
        <v>0.13800000000000001</v>
      </c>
      <c r="R4" s="45">
        <f>G4+2</f>
        <v>171</v>
      </c>
      <c r="T4" s="46">
        <f>I4</f>
        <v>37</v>
      </c>
      <c r="U4" s="36" t="s">
        <v>15</v>
      </c>
      <c r="X4" s="42" t="s">
        <v>14</v>
      </c>
      <c r="Y4" s="42"/>
      <c r="Z4" s="42"/>
      <c r="AA4" s="42"/>
      <c r="AB4" s="43">
        <v>0.13800000000000001</v>
      </c>
      <c r="AC4" s="45">
        <f>R4+2</f>
        <v>173</v>
      </c>
      <c r="AE4" s="46">
        <f>I4</f>
        <v>37</v>
      </c>
      <c r="AF4" s="36" t="s">
        <v>15</v>
      </c>
      <c r="AI4" s="42" t="s">
        <v>14</v>
      </c>
      <c r="AJ4" s="42"/>
      <c r="AK4" s="42"/>
      <c r="AL4" s="42"/>
      <c r="AM4" s="43">
        <v>0.13800000000000001</v>
      </c>
      <c r="AN4" s="45">
        <f>AC4+2</f>
        <v>175</v>
      </c>
      <c r="AP4" s="46">
        <f>T4</f>
        <v>37</v>
      </c>
      <c r="AQ4" s="36" t="s">
        <v>15</v>
      </c>
      <c r="AT4" s="42" t="s">
        <v>14</v>
      </c>
      <c r="AU4" s="42"/>
      <c r="AV4" s="42"/>
      <c r="AW4" s="42"/>
      <c r="AX4" s="43">
        <v>0.13800000000000001</v>
      </c>
      <c r="AY4" s="45">
        <f>AN4+2</f>
        <v>177</v>
      </c>
      <c r="BA4" s="46">
        <f>AE4</f>
        <v>37</v>
      </c>
      <c r="BB4" s="36" t="s">
        <v>15</v>
      </c>
      <c r="BE4" s="47" t="s">
        <v>13</v>
      </c>
    </row>
    <row r="5" spans="1:82" ht="12.75" customHeight="1" x14ac:dyDescent="0.3">
      <c r="A5" s="36" t="s">
        <v>17</v>
      </c>
      <c r="B5" s="36" t="s">
        <v>18</v>
      </c>
      <c r="F5" s="48">
        <v>0.03</v>
      </c>
      <c r="G5" s="49"/>
      <c r="H5" s="49" t="s">
        <v>19</v>
      </c>
      <c r="I5" s="49"/>
      <c r="K5" s="50" t="s">
        <v>46</v>
      </c>
      <c r="M5" s="36" t="s">
        <v>18</v>
      </c>
      <c r="Q5" s="48">
        <v>0.03</v>
      </c>
      <c r="R5" s="49"/>
      <c r="S5" s="49" t="s">
        <v>19</v>
      </c>
      <c r="T5" s="49"/>
      <c r="V5" s="43">
        <v>0.02</v>
      </c>
      <c r="X5" s="36" t="s">
        <v>18</v>
      </c>
      <c r="AB5" s="48">
        <v>0.03</v>
      </c>
      <c r="AC5" s="49"/>
      <c r="AD5" s="49" t="s">
        <v>19</v>
      </c>
      <c r="AE5" s="49"/>
      <c r="AG5" s="43">
        <v>0.02</v>
      </c>
      <c r="AI5" s="36" t="s">
        <v>18</v>
      </c>
      <c r="AM5" s="48">
        <v>0.03</v>
      </c>
      <c r="AN5" s="49"/>
      <c r="AO5" s="49" t="s">
        <v>19</v>
      </c>
      <c r="AP5" s="49"/>
      <c r="AR5" s="43">
        <v>0.02</v>
      </c>
      <c r="AT5" s="36" t="s">
        <v>18</v>
      </c>
      <c r="AX5" s="48">
        <v>0.03</v>
      </c>
      <c r="AY5" s="49"/>
      <c r="AZ5" s="49" t="s">
        <v>19</v>
      </c>
      <c r="BA5" s="49"/>
      <c r="BC5" s="43">
        <v>0.02</v>
      </c>
      <c r="BF5" s="51" t="s">
        <v>79</v>
      </c>
      <c r="BG5" s="51"/>
      <c r="BH5" s="51"/>
      <c r="BJ5" s="51" t="s">
        <v>79</v>
      </c>
      <c r="BK5" s="51"/>
      <c r="BL5" s="51"/>
      <c r="BN5" s="51" t="s">
        <v>79</v>
      </c>
      <c r="BO5" s="51"/>
      <c r="BP5" s="51"/>
      <c r="BR5" s="51" t="s">
        <v>79</v>
      </c>
      <c r="BS5" s="51"/>
      <c r="BT5" s="51"/>
      <c r="BV5" s="51" t="s">
        <v>79</v>
      </c>
      <c r="BW5" s="51"/>
      <c r="BX5" s="51"/>
    </row>
    <row r="6" spans="1:82" x14ac:dyDescent="0.3">
      <c r="A6" s="52"/>
      <c r="B6" s="52"/>
      <c r="C6" s="53" t="s">
        <v>28</v>
      </c>
      <c r="D6" s="53" t="s">
        <v>1</v>
      </c>
      <c r="E6" s="53" t="s">
        <v>2</v>
      </c>
      <c r="F6" s="53" t="s">
        <v>3</v>
      </c>
      <c r="G6" s="53" t="s">
        <v>0</v>
      </c>
      <c r="H6" s="53" t="s">
        <v>4</v>
      </c>
      <c r="I6" s="54" t="s">
        <v>5</v>
      </c>
      <c r="J6" s="53" t="s">
        <v>6</v>
      </c>
      <c r="K6" s="53" t="s">
        <v>7</v>
      </c>
      <c r="M6" s="52"/>
      <c r="N6" s="53" t="s">
        <v>28</v>
      </c>
      <c r="O6" s="53" t="s">
        <v>1</v>
      </c>
      <c r="P6" s="53" t="s">
        <v>2</v>
      </c>
      <c r="Q6" s="53" t="s">
        <v>3</v>
      </c>
      <c r="R6" s="53" t="s">
        <v>0</v>
      </c>
      <c r="S6" s="53" t="s">
        <v>4</v>
      </c>
      <c r="T6" s="54" t="s">
        <v>5</v>
      </c>
      <c r="U6" s="53" t="s">
        <v>6</v>
      </c>
      <c r="V6" s="53" t="s">
        <v>7</v>
      </c>
      <c r="X6" s="52"/>
      <c r="Y6" s="53" t="s">
        <v>28</v>
      </c>
      <c r="Z6" s="53" t="s">
        <v>1</v>
      </c>
      <c r="AA6" s="53" t="s">
        <v>2</v>
      </c>
      <c r="AB6" s="53" t="s">
        <v>3</v>
      </c>
      <c r="AC6" s="53" t="s">
        <v>0</v>
      </c>
      <c r="AD6" s="53" t="s">
        <v>4</v>
      </c>
      <c r="AE6" s="54" t="s">
        <v>5</v>
      </c>
      <c r="AF6" s="53" t="s">
        <v>6</v>
      </c>
      <c r="AG6" s="53" t="s">
        <v>7</v>
      </c>
      <c r="AI6" s="52"/>
      <c r="AJ6" s="53" t="s">
        <v>28</v>
      </c>
      <c r="AK6" s="53" t="s">
        <v>1</v>
      </c>
      <c r="AL6" s="53" t="s">
        <v>2</v>
      </c>
      <c r="AM6" s="53" t="s">
        <v>3</v>
      </c>
      <c r="AN6" s="53" t="s">
        <v>0</v>
      </c>
      <c r="AO6" s="53" t="s">
        <v>4</v>
      </c>
      <c r="AP6" s="54" t="s">
        <v>5</v>
      </c>
      <c r="AQ6" s="53" t="s">
        <v>6</v>
      </c>
      <c r="AR6" s="53" t="s">
        <v>7</v>
      </c>
      <c r="AT6" s="52"/>
      <c r="AU6" s="53" t="s">
        <v>28</v>
      </c>
      <c r="AV6" s="53" t="s">
        <v>1</v>
      </c>
      <c r="AW6" s="53" t="s">
        <v>2</v>
      </c>
      <c r="AX6" s="53" t="s">
        <v>3</v>
      </c>
      <c r="AY6" s="53" t="s">
        <v>0</v>
      </c>
      <c r="AZ6" s="53" t="s">
        <v>4</v>
      </c>
      <c r="BA6" s="54" t="s">
        <v>5</v>
      </c>
      <c r="BB6" s="53" t="s">
        <v>6</v>
      </c>
      <c r="BC6" s="53" t="s">
        <v>7</v>
      </c>
      <c r="BF6" s="53" t="s">
        <v>76</v>
      </c>
      <c r="BG6" s="55" t="s">
        <v>77</v>
      </c>
      <c r="BH6" s="53" t="s">
        <v>78</v>
      </c>
      <c r="BJ6" s="53" t="s">
        <v>76</v>
      </c>
      <c r="BK6" s="55" t="s">
        <v>77</v>
      </c>
      <c r="BL6" s="53" t="s">
        <v>78</v>
      </c>
      <c r="BN6" s="53" t="s">
        <v>76</v>
      </c>
      <c r="BO6" s="55" t="s">
        <v>77</v>
      </c>
      <c r="BP6" s="53" t="s">
        <v>78</v>
      </c>
      <c r="BR6" s="53" t="s">
        <v>76</v>
      </c>
      <c r="BS6" s="55" t="s">
        <v>77</v>
      </c>
      <c r="BT6" s="53" t="s">
        <v>78</v>
      </c>
      <c r="BV6" s="53" t="s">
        <v>76</v>
      </c>
      <c r="BW6" s="55" t="s">
        <v>77</v>
      </c>
      <c r="BX6" s="53" t="s">
        <v>78</v>
      </c>
    </row>
    <row r="7" spans="1:82" s="56" customFormat="1" x14ac:dyDescent="0.3">
      <c r="A7" s="47" t="s">
        <v>13</v>
      </c>
      <c r="B7" s="47"/>
      <c r="F7" s="57"/>
      <c r="G7" s="57"/>
      <c r="H7" s="57"/>
      <c r="I7" s="57"/>
      <c r="J7" s="58" t="s">
        <v>82</v>
      </c>
      <c r="K7" s="59"/>
      <c r="L7" s="58"/>
      <c r="M7" s="47"/>
      <c r="N7" s="57"/>
      <c r="P7" s="57"/>
      <c r="Q7" s="57"/>
      <c r="R7" s="57"/>
      <c r="S7" s="57"/>
      <c r="T7" s="57"/>
      <c r="U7" s="58" t="s">
        <v>82</v>
      </c>
      <c r="V7" s="57"/>
      <c r="X7" s="47"/>
      <c r="Y7" s="57"/>
      <c r="AA7" s="57"/>
      <c r="AB7" s="57"/>
      <c r="AC7" s="57"/>
      <c r="AD7" s="57"/>
      <c r="AE7" s="57"/>
      <c r="AF7" s="58" t="s">
        <v>82</v>
      </c>
      <c r="AG7" s="57"/>
      <c r="AI7" s="47"/>
      <c r="AJ7" s="57"/>
      <c r="AL7" s="57"/>
      <c r="AM7" s="57"/>
      <c r="AN7" s="57"/>
      <c r="AO7" s="57"/>
      <c r="AP7" s="57"/>
      <c r="AQ7" s="58" t="s">
        <v>82</v>
      </c>
      <c r="AR7" s="57"/>
      <c r="AT7" s="47"/>
      <c r="AU7" s="57"/>
      <c r="AW7" s="57"/>
      <c r="AX7" s="57"/>
      <c r="AY7" s="57"/>
      <c r="AZ7" s="57"/>
      <c r="BA7" s="57"/>
      <c r="BB7" s="58" t="s">
        <v>82</v>
      </c>
      <c r="BC7" s="57"/>
      <c r="BH7" s="60">
        <f>BF7*BG7</f>
        <v>0</v>
      </c>
      <c r="BL7" s="60">
        <f>BJ7*BK7</f>
        <v>0</v>
      </c>
      <c r="BP7" s="60">
        <f>BN7*BO7</f>
        <v>0</v>
      </c>
      <c r="BT7" s="60">
        <f>BR7*BS7</f>
        <v>0</v>
      </c>
      <c r="BX7" s="60">
        <f>BV7*BW7</f>
        <v>0</v>
      </c>
    </row>
    <row r="8" spans="1:82" s="56" customFormat="1" x14ac:dyDescent="0.3">
      <c r="A8" s="56" t="s">
        <v>51</v>
      </c>
      <c r="C8" s="57"/>
      <c r="E8" s="61">
        <f>C8*D8/$I$4</f>
        <v>0</v>
      </c>
      <c r="F8" s="61">
        <f>E8/52</f>
        <v>0</v>
      </c>
      <c r="G8" s="61">
        <f>IF(F8&lt;$G$4,0,($F$4*(F8-$G$4)))</f>
        <v>0</v>
      </c>
      <c r="H8" s="61">
        <f>F8*F$5</f>
        <v>0</v>
      </c>
      <c r="I8" s="61">
        <f>SUM(F8:H8)</f>
        <v>0</v>
      </c>
      <c r="J8" s="56">
        <v>52</v>
      </c>
      <c r="K8" s="61">
        <f>I8*J8</f>
        <v>0</v>
      </c>
      <c r="N8" s="60">
        <f>C8*(1+V$5)</f>
        <v>0</v>
      </c>
      <c r="O8" s="56">
        <v>37</v>
      </c>
      <c r="P8" s="61">
        <f>N8*O8/$I$4</f>
        <v>0</v>
      </c>
      <c r="Q8" s="61">
        <f>P8/52</f>
        <v>0</v>
      </c>
      <c r="R8" s="61">
        <f>IF(Q8&lt;$G$4,0,($F$4*(Q8-$G$4)))</f>
        <v>0</v>
      </c>
      <c r="S8" s="61">
        <f>Q8*Q$5</f>
        <v>0</v>
      </c>
      <c r="T8" s="61">
        <f>SUM(Q8:S8)</f>
        <v>0</v>
      </c>
      <c r="U8" s="56">
        <v>52</v>
      </c>
      <c r="V8" s="61">
        <f>T8*U8</f>
        <v>0</v>
      </c>
      <c r="Y8" s="60">
        <f>N8*(1+AG$5)</f>
        <v>0</v>
      </c>
      <c r="Z8" s="56">
        <v>37</v>
      </c>
      <c r="AA8" s="61">
        <f>Y8*Z8/$I$4</f>
        <v>0</v>
      </c>
      <c r="AB8" s="61">
        <f>AA8/52</f>
        <v>0</v>
      </c>
      <c r="AC8" s="61">
        <f>IF(AB8&lt;$G$4,0,($F$4*(AB8-$G$4)))</f>
        <v>0</v>
      </c>
      <c r="AD8" s="61">
        <f>AB8*AB$5</f>
        <v>0</v>
      </c>
      <c r="AE8" s="61">
        <f>SUM(AB8:AD8)</f>
        <v>0</v>
      </c>
      <c r="AF8" s="56">
        <v>52</v>
      </c>
      <c r="AG8" s="61">
        <f>AE8*AF8</f>
        <v>0</v>
      </c>
      <c r="AJ8" s="60">
        <f>Y8*(1+AR$5)</f>
        <v>0</v>
      </c>
      <c r="AK8" s="56">
        <v>37</v>
      </c>
      <c r="AL8" s="61">
        <f>AJ8*AK8/$I$4</f>
        <v>0</v>
      </c>
      <c r="AM8" s="61">
        <f>AL8/52</f>
        <v>0</v>
      </c>
      <c r="AN8" s="61">
        <f>IF(AM8&lt;$G$4,0,($F$4*(AM8-$G$4)))</f>
        <v>0</v>
      </c>
      <c r="AO8" s="61">
        <f>AM8*AM$5</f>
        <v>0</v>
      </c>
      <c r="AP8" s="61">
        <f>SUM(AM8:AO8)</f>
        <v>0</v>
      </c>
      <c r="AQ8" s="56">
        <v>52</v>
      </c>
      <c r="AR8" s="61">
        <f>AP8*AQ8</f>
        <v>0</v>
      </c>
      <c r="AU8" s="60">
        <f>AJ8*(1+BC$5)</f>
        <v>0</v>
      </c>
      <c r="AW8" s="61">
        <f>AU8*AV8/$I$4</f>
        <v>0</v>
      </c>
      <c r="AX8" s="61">
        <f>AW8/52</f>
        <v>0</v>
      </c>
      <c r="AY8" s="61">
        <f>IF(AX8&lt;$G$4,0,($F$4*(AX8-$G$4)))</f>
        <v>0</v>
      </c>
      <c r="AZ8" s="61">
        <f>AX8*AX$5</f>
        <v>0</v>
      </c>
      <c r="BA8" s="61">
        <f>SUM(AX8:AZ8)</f>
        <v>0</v>
      </c>
      <c r="BB8" s="56">
        <v>52</v>
      </c>
      <c r="BC8" s="61">
        <f>BA8*BB8</f>
        <v>0</v>
      </c>
      <c r="BH8" s="60">
        <f t="shared" ref="BH8:BH11" si="0">BF8*BG8</f>
        <v>0</v>
      </c>
      <c r="BL8" s="60">
        <f t="shared" ref="BL8:BL11" si="1">BJ8*BK8</f>
        <v>0</v>
      </c>
      <c r="BP8" s="60">
        <f t="shared" ref="BP8:BP11" si="2">BN8*BO8</f>
        <v>0</v>
      </c>
      <c r="BT8" s="60">
        <f t="shared" ref="BT8:BT11" si="3">BR8*BS8</f>
        <v>0</v>
      </c>
      <c r="BX8" s="60">
        <f t="shared" ref="BX8:BX11" si="4">BV8*BW8</f>
        <v>0</v>
      </c>
    </row>
    <row r="9" spans="1:82" s="56" customFormat="1" x14ac:dyDescent="0.3">
      <c r="A9" s="56" t="s">
        <v>52</v>
      </c>
      <c r="E9" s="61">
        <f>C9*D9/$I$4</f>
        <v>0</v>
      </c>
      <c r="F9" s="61">
        <f>E9/52</f>
        <v>0</v>
      </c>
      <c r="G9" s="61">
        <f>IF(F9&lt;$G$4,0,($F$4*(F9-$G$4)))</f>
        <v>0</v>
      </c>
      <c r="H9" s="61">
        <f>F9*F$5</f>
        <v>0</v>
      </c>
      <c r="I9" s="61">
        <f>SUM(F9:H9)</f>
        <v>0</v>
      </c>
      <c r="J9" s="56">
        <v>52</v>
      </c>
      <c r="K9" s="61">
        <f t="shared" ref="K9" si="5">I9*J9</f>
        <v>0</v>
      </c>
      <c r="N9" s="60">
        <f t="shared" ref="N9:N11" si="6">C9*(1+V$5)</f>
        <v>0</v>
      </c>
      <c r="O9" s="56">
        <v>37</v>
      </c>
      <c r="P9" s="61">
        <f>N9*O9/$I$4</f>
        <v>0</v>
      </c>
      <c r="Q9" s="61">
        <f>P9/52</f>
        <v>0</v>
      </c>
      <c r="R9" s="61">
        <f>IF(Q9&lt;$G$4,0,($F$4*(Q9-$G$4)))</f>
        <v>0</v>
      </c>
      <c r="S9" s="61">
        <f>Q9*Q$5</f>
        <v>0</v>
      </c>
      <c r="T9" s="61">
        <f>SUM(Q9:S9)</f>
        <v>0</v>
      </c>
      <c r="U9" s="56">
        <v>52</v>
      </c>
      <c r="V9" s="61">
        <f t="shared" ref="V9" si="7">T9*U9</f>
        <v>0</v>
      </c>
      <c r="Y9" s="60">
        <f>N9*(1+AG$5)</f>
        <v>0</v>
      </c>
      <c r="Z9" s="56">
        <v>37</v>
      </c>
      <c r="AA9" s="61">
        <f>Y9*Z9/$I$4</f>
        <v>0</v>
      </c>
      <c r="AB9" s="61">
        <f>AA9/52</f>
        <v>0</v>
      </c>
      <c r="AC9" s="61">
        <f>IF(AB9&lt;$G$4,0,($F$4*(AB9-$G$4)))</f>
        <v>0</v>
      </c>
      <c r="AD9" s="61">
        <f>AB9*AB$5</f>
        <v>0</v>
      </c>
      <c r="AE9" s="61">
        <f>SUM(AB9:AD9)</f>
        <v>0</v>
      </c>
      <c r="AF9" s="56">
        <v>52</v>
      </c>
      <c r="AG9" s="61">
        <f t="shared" ref="AG9" si="8">AE9*AF9</f>
        <v>0</v>
      </c>
      <c r="AJ9" s="60">
        <f>Y9*(1+AR$5)</f>
        <v>0</v>
      </c>
      <c r="AK9" s="56">
        <v>37</v>
      </c>
      <c r="AL9" s="61">
        <f>AJ9*AK9/$I$4</f>
        <v>0</v>
      </c>
      <c r="AM9" s="61">
        <f>AL9/52</f>
        <v>0</v>
      </c>
      <c r="AN9" s="61">
        <f>IF(AM9&lt;$G$4,0,($F$4*(AM9-$G$4)))</f>
        <v>0</v>
      </c>
      <c r="AO9" s="61">
        <f>AM9*AM$5</f>
        <v>0</v>
      </c>
      <c r="AP9" s="61">
        <f>SUM(AM9:AO9)</f>
        <v>0</v>
      </c>
      <c r="AQ9" s="56">
        <v>52</v>
      </c>
      <c r="AR9" s="61">
        <f t="shared" ref="AR9:AR11" si="9">AP9*AQ9</f>
        <v>0</v>
      </c>
      <c r="AU9" s="60">
        <f>AJ9*(1+BC$5)</f>
        <v>0</v>
      </c>
      <c r="AW9" s="61">
        <f>AU9*AV9/$I$4</f>
        <v>0</v>
      </c>
      <c r="AX9" s="61">
        <f>AW9/52</f>
        <v>0</v>
      </c>
      <c r="AY9" s="61">
        <f>IF(AX9&lt;$G$4,0,($F$4*(AX9-$G$4)))</f>
        <v>0</v>
      </c>
      <c r="AZ9" s="61">
        <f>AX9*AX$5</f>
        <v>0</v>
      </c>
      <c r="BA9" s="61">
        <f>SUM(AX9:AZ9)</f>
        <v>0</v>
      </c>
      <c r="BB9" s="56">
        <v>52</v>
      </c>
      <c r="BC9" s="61">
        <f t="shared" ref="BC9:BC11" si="10">BA9*BB9</f>
        <v>0</v>
      </c>
      <c r="BH9" s="60">
        <f t="shared" si="0"/>
        <v>0</v>
      </c>
      <c r="BL9" s="60">
        <f t="shared" si="1"/>
        <v>0</v>
      </c>
      <c r="BP9" s="60">
        <f t="shared" si="2"/>
        <v>0</v>
      </c>
      <c r="BT9" s="60">
        <f t="shared" si="3"/>
        <v>0</v>
      </c>
      <c r="BX9" s="60">
        <f t="shared" si="4"/>
        <v>0</v>
      </c>
    </row>
    <row r="10" spans="1:82" s="56" customFormat="1" x14ac:dyDescent="0.3">
      <c r="E10" s="61">
        <f t="shared" ref="E10:E11" si="11">C10*D10/I$4</f>
        <v>0</v>
      </c>
      <c r="F10" s="61">
        <f t="shared" ref="F10:F11" si="12">E10/52</f>
        <v>0</v>
      </c>
      <c r="G10" s="61">
        <f t="shared" ref="G10:G11" si="13">IF(F10&lt;G$4,0,($F$4*(F10-G$4)))</f>
        <v>0</v>
      </c>
      <c r="H10" s="61">
        <f t="shared" ref="H10:H11" si="14">F10*F$5</f>
        <v>0</v>
      </c>
      <c r="I10" s="61">
        <f t="shared" ref="I10:I11" si="15">SUM(F10:H10)</f>
        <v>0</v>
      </c>
      <c r="J10" s="56">
        <v>52</v>
      </c>
      <c r="K10" s="61">
        <f t="shared" ref="K10:K11" si="16">I10*J10</f>
        <v>0</v>
      </c>
      <c r="N10" s="60">
        <f t="shared" si="6"/>
        <v>0</v>
      </c>
      <c r="P10" s="61">
        <f>N10*O10/$I$4</f>
        <v>0</v>
      </c>
      <c r="Q10" s="61">
        <f>P10/52</f>
        <v>0</v>
      </c>
      <c r="R10" s="61">
        <f>IF(Q10&lt;$G$4,0,($F$4*(Q10-$G$4)))</f>
        <v>0</v>
      </c>
      <c r="S10" s="61">
        <f>Q10*Q$5</f>
        <v>0</v>
      </c>
      <c r="T10" s="61">
        <f>SUM(Q10:S10)</f>
        <v>0</v>
      </c>
      <c r="U10" s="56">
        <v>52</v>
      </c>
      <c r="V10" s="61">
        <f t="shared" ref="V10:V11" si="17">T10*U10</f>
        <v>0</v>
      </c>
      <c r="Y10" s="60">
        <f>N10*(1+AG$5)</f>
        <v>0</v>
      </c>
      <c r="AA10" s="61">
        <f>Y10*Z10/$I$4</f>
        <v>0</v>
      </c>
      <c r="AB10" s="61">
        <f>AA10/52</f>
        <v>0</v>
      </c>
      <c r="AC10" s="61">
        <f>IF(AB10&lt;$G$4,0,($F$4*(AB10-$G$4)))</f>
        <v>0</v>
      </c>
      <c r="AD10" s="61">
        <f>AB10*AB$5</f>
        <v>0</v>
      </c>
      <c r="AE10" s="61">
        <f>SUM(AB10:AD10)</f>
        <v>0</v>
      </c>
      <c r="AF10" s="56">
        <v>52</v>
      </c>
      <c r="AG10" s="61">
        <f t="shared" ref="AG10:AG11" si="18">AE10*AF10</f>
        <v>0</v>
      </c>
      <c r="AJ10" s="60">
        <f>Y10*(1+AR$5)</f>
        <v>0</v>
      </c>
      <c r="AL10" s="61">
        <f>AJ10*AK10/$I$4</f>
        <v>0</v>
      </c>
      <c r="AM10" s="61">
        <f>AL10/52</f>
        <v>0</v>
      </c>
      <c r="AN10" s="61">
        <f>IF(AM10&lt;$G$4,0,($F$4*(AM10-$G$4)))</f>
        <v>0</v>
      </c>
      <c r="AO10" s="61">
        <f>AM10*AM$5</f>
        <v>0</v>
      </c>
      <c r="AP10" s="61">
        <f>SUM(AM10:AO10)</f>
        <v>0</v>
      </c>
      <c r="AQ10" s="56">
        <v>52</v>
      </c>
      <c r="AR10" s="61">
        <f t="shared" si="9"/>
        <v>0</v>
      </c>
      <c r="AU10" s="60">
        <f>AJ10*(1+BC$5)</f>
        <v>0</v>
      </c>
      <c r="AW10" s="61">
        <f>AU10*AV10/$I$4</f>
        <v>0</v>
      </c>
      <c r="AX10" s="61">
        <f>AW10/52</f>
        <v>0</v>
      </c>
      <c r="AY10" s="61">
        <f>IF(AX10&lt;$G$4,0,($F$4*(AX10-$G$4)))</f>
        <v>0</v>
      </c>
      <c r="AZ10" s="61">
        <f>AX10*AX$5</f>
        <v>0</v>
      </c>
      <c r="BA10" s="61">
        <f>SUM(AX10:AZ10)</f>
        <v>0</v>
      </c>
      <c r="BB10" s="56">
        <v>52</v>
      </c>
      <c r="BC10" s="61">
        <f t="shared" si="10"/>
        <v>0</v>
      </c>
      <c r="BH10" s="60">
        <f t="shared" si="0"/>
        <v>0</v>
      </c>
      <c r="BL10" s="60">
        <f t="shared" si="1"/>
        <v>0</v>
      </c>
      <c r="BP10" s="60">
        <f t="shared" si="2"/>
        <v>0</v>
      </c>
      <c r="BT10" s="60">
        <f t="shared" si="3"/>
        <v>0</v>
      </c>
      <c r="BX10" s="60">
        <f t="shared" si="4"/>
        <v>0</v>
      </c>
    </row>
    <row r="11" spans="1:82" s="56" customFormat="1" x14ac:dyDescent="0.3">
      <c r="A11" s="57"/>
      <c r="B11" s="57"/>
      <c r="C11" s="57"/>
      <c r="E11" s="61">
        <f t="shared" si="11"/>
        <v>0</v>
      </c>
      <c r="F11" s="61">
        <f t="shared" si="12"/>
        <v>0</v>
      </c>
      <c r="G11" s="61">
        <f t="shared" si="13"/>
        <v>0</v>
      </c>
      <c r="H11" s="61">
        <f t="shared" si="14"/>
        <v>0</v>
      </c>
      <c r="I11" s="61">
        <f t="shared" si="15"/>
        <v>0</v>
      </c>
      <c r="J11" s="56">
        <v>52</v>
      </c>
      <c r="K11" s="61">
        <f t="shared" si="16"/>
        <v>0</v>
      </c>
      <c r="M11" s="57"/>
      <c r="N11" s="60">
        <f t="shared" si="6"/>
        <v>0</v>
      </c>
      <c r="P11" s="61">
        <f>N11*O11/$I$4</f>
        <v>0</v>
      </c>
      <c r="Q11" s="61">
        <f>P11/52</f>
        <v>0</v>
      </c>
      <c r="R11" s="61">
        <f>IF(Q11&lt;$G$4,0,($F$4*(Q11-$G$4)))</f>
        <v>0</v>
      </c>
      <c r="S11" s="61">
        <f>Q11*Q$5</f>
        <v>0</v>
      </c>
      <c r="T11" s="61">
        <f>SUM(Q11:S11)</f>
        <v>0</v>
      </c>
      <c r="U11" s="56">
        <v>52</v>
      </c>
      <c r="V11" s="61">
        <f t="shared" si="17"/>
        <v>0</v>
      </c>
      <c r="X11" s="57"/>
      <c r="Y11" s="60">
        <f>N11*(1+AG$5)</f>
        <v>0</v>
      </c>
      <c r="AA11" s="61">
        <f>Y11*Z11/$I$4</f>
        <v>0</v>
      </c>
      <c r="AB11" s="61">
        <f>AA11/52</f>
        <v>0</v>
      </c>
      <c r="AC11" s="61">
        <f>IF(AB11&lt;$G$4,0,($F$4*(AB11-$G$4)))</f>
        <v>0</v>
      </c>
      <c r="AD11" s="61">
        <f>AB11*AB$5</f>
        <v>0</v>
      </c>
      <c r="AE11" s="61">
        <f>SUM(AB11:AD11)</f>
        <v>0</v>
      </c>
      <c r="AF11" s="56">
        <v>52</v>
      </c>
      <c r="AG11" s="61">
        <f t="shared" si="18"/>
        <v>0</v>
      </c>
      <c r="AI11" s="57"/>
      <c r="AJ11" s="60">
        <f>Y11*(1+AR$5)</f>
        <v>0</v>
      </c>
      <c r="AL11" s="61">
        <f>AJ11*AK11/$I$4</f>
        <v>0</v>
      </c>
      <c r="AM11" s="61">
        <f>AL11/52</f>
        <v>0</v>
      </c>
      <c r="AN11" s="61">
        <f>IF(AM11&lt;$G$4,0,($F$4*(AM11-$G$4)))</f>
        <v>0</v>
      </c>
      <c r="AO11" s="61">
        <f>AM11*AM$5</f>
        <v>0</v>
      </c>
      <c r="AP11" s="61">
        <f>SUM(AM11:AO11)</f>
        <v>0</v>
      </c>
      <c r="AQ11" s="56">
        <v>52</v>
      </c>
      <c r="AR11" s="61">
        <f t="shared" si="9"/>
        <v>0</v>
      </c>
      <c r="AT11" s="57"/>
      <c r="AU11" s="60">
        <f>AJ11*(1+BC$5)</f>
        <v>0</v>
      </c>
      <c r="AW11" s="61">
        <f>AU11*AV11/$I$4</f>
        <v>0</v>
      </c>
      <c r="AX11" s="61">
        <f>AW11/52</f>
        <v>0</v>
      </c>
      <c r="AY11" s="61">
        <f>IF(AX11&lt;$G$4,0,($F$4*(AX11-$G$4)))</f>
        <v>0</v>
      </c>
      <c r="AZ11" s="61">
        <f>AX11*AX$5</f>
        <v>0</v>
      </c>
      <c r="BA11" s="61">
        <f>SUM(AX11:AZ11)</f>
        <v>0</v>
      </c>
      <c r="BB11" s="56">
        <v>52</v>
      </c>
      <c r="BC11" s="61">
        <f t="shared" si="10"/>
        <v>0</v>
      </c>
      <c r="BH11" s="60">
        <f t="shared" si="0"/>
        <v>0</v>
      </c>
      <c r="BL11" s="60">
        <f t="shared" si="1"/>
        <v>0</v>
      </c>
      <c r="BP11" s="60">
        <f t="shared" si="2"/>
        <v>0</v>
      </c>
      <c r="BT11" s="60">
        <f t="shared" si="3"/>
        <v>0</v>
      </c>
      <c r="BX11" s="60">
        <f t="shared" si="4"/>
        <v>0</v>
      </c>
    </row>
    <row r="12" spans="1:82" s="56" customFormat="1" x14ac:dyDescent="0.3">
      <c r="A12" s="62" t="s">
        <v>29</v>
      </c>
      <c r="B12" s="62"/>
      <c r="D12" s="63"/>
      <c r="I12" s="57"/>
      <c r="J12" s="57"/>
      <c r="K12" s="64">
        <f>SUM(K7:K11)</f>
        <v>0</v>
      </c>
      <c r="M12" s="62"/>
      <c r="O12" s="63"/>
      <c r="T12" s="57"/>
      <c r="U12" s="57"/>
      <c r="V12" s="64">
        <f>SUM(V7:V11)</f>
        <v>0</v>
      </c>
      <c r="X12" s="62"/>
      <c r="Z12" s="63"/>
      <c r="AE12" s="57"/>
      <c r="AF12" s="57"/>
      <c r="AG12" s="64">
        <f>SUM(AG7:AG11)</f>
        <v>0</v>
      </c>
      <c r="AI12" s="62"/>
      <c r="AK12" s="63"/>
      <c r="AP12" s="57"/>
      <c r="AQ12" s="57"/>
      <c r="AR12" s="64">
        <f>SUM(AR7:AR11)</f>
        <v>0</v>
      </c>
      <c r="AT12" s="62"/>
      <c r="AV12" s="63"/>
      <c r="BA12" s="57"/>
      <c r="BB12" s="57"/>
      <c r="BC12" s="64">
        <f>SUM(BC7:BC11)</f>
        <v>0</v>
      </c>
      <c r="BH12" s="64">
        <f>SUM(BH7:BH11)</f>
        <v>0</v>
      </c>
      <c r="BL12" s="64">
        <f>SUM(BL7:BL11)</f>
        <v>0</v>
      </c>
      <c r="BP12" s="64">
        <f>SUM(BP7:BP11)</f>
        <v>0</v>
      </c>
      <c r="BT12" s="64">
        <f>SUM(BT7:BT11)</f>
        <v>0</v>
      </c>
      <c r="BX12" s="64">
        <f>SUM(BX7:BX11)</f>
        <v>0</v>
      </c>
      <c r="BZ12" s="65">
        <f>BH12+K12</f>
        <v>0</v>
      </c>
      <c r="CA12" s="65">
        <f>BL12+V12</f>
        <v>0</v>
      </c>
      <c r="CB12" s="65">
        <f>BP12+AG12</f>
        <v>0</v>
      </c>
      <c r="CC12" s="65">
        <f>BT12+AR12</f>
        <v>0</v>
      </c>
      <c r="CD12" s="65">
        <f>BX12+BC12</f>
        <v>0</v>
      </c>
    </row>
    <row r="13" spans="1:82" s="56" customFormat="1" ht="12" customHeight="1" x14ac:dyDescent="0.3">
      <c r="A13" s="62"/>
      <c r="B13" s="62"/>
      <c r="I13" s="57"/>
      <c r="J13" s="57"/>
      <c r="K13" s="66"/>
      <c r="M13" s="62"/>
      <c r="T13" s="57"/>
      <c r="U13" s="57"/>
      <c r="V13" s="66"/>
      <c r="X13" s="62"/>
      <c r="AE13" s="57"/>
      <c r="AF13" s="57"/>
      <c r="AG13" s="66"/>
      <c r="AI13" s="62"/>
      <c r="AP13" s="57"/>
      <c r="AQ13" s="57"/>
      <c r="AR13" s="66"/>
      <c r="AT13" s="62"/>
      <c r="BA13" s="57"/>
      <c r="BB13" s="57"/>
      <c r="BC13" s="66"/>
    </row>
    <row r="14" spans="1:82" ht="15.5" x14ac:dyDescent="0.35">
      <c r="A14" s="67" t="s">
        <v>20</v>
      </c>
      <c r="B14" s="68" t="s">
        <v>62</v>
      </c>
      <c r="C14" s="68"/>
      <c r="D14" s="68"/>
      <c r="E14" s="68"/>
      <c r="F14" s="68"/>
      <c r="G14" s="68"/>
      <c r="H14" s="68"/>
      <c r="I14" s="68"/>
      <c r="J14" s="68"/>
      <c r="K14" s="68"/>
      <c r="L14" s="56"/>
      <c r="M14" s="68" t="s">
        <v>62</v>
      </c>
      <c r="N14" s="68"/>
      <c r="O14" s="68"/>
      <c r="P14" s="68"/>
      <c r="Q14" s="68"/>
      <c r="R14" s="68"/>
      <c r="S14" s="68"/>
      <c r="T14" s="68"/>
      <c r="U14" s="68"/>
      <c r="V14" s="68"/>
      <c r="W14" s="56"/>
      <c r="X14" s="68" t="s">
        <v>62</v>
      </c>
      <c r="Y14" s="68"/>
      <c r="Z14" s="68"/>
      <c r="AA14" s="68"/>
      <c r="AB14" s="68"/>
      <c r="AC14" s="68"/>
      <c r="AD14" s="68"/>
      <c r="AE14" s="68"/>
      <c r="AF14" s="68"/>
      <c r="AG14" s="68"/>
      <c r="AH14" s="56"/>
      <c r="AI14" s="68" t="s">
        <v>62</v>
      </c>
      <c r="AJ14" s="68"/>
      <c r="AK14" s="68"/>
      <c r="AL14" s="68"/>
      <c r="AM14" s="68"/>
      <c r="AN14" s="68"/>
      <c r="AO14" s="68"/>
      <c r="AP14" s="68"/>
      <c r="AQ14" s="68"/>
      <c r="AR14" s="68"/>
      <c r="AS14" s="56"/>
      <c r="AT14" s="68" t="s">
        <v>62</v>
      </c>
      <c r="AU14" s="68"/>
      <c r="AV14" s="68"/>
      <c r="AW14" s="68"/>
      <c r="AX14" s="68"/>
      <c r="AY14" s="68"/>
      <c r="AZ14" s="68"/>
      <c r="BA14" s="68"/>
      <c r="BB14" s="68"/>
      <c r="BC14" s="68"/>
      <c r="BD14" s="56"/>
      <c r="BE14" s="35" t="s">
        <v>62</v>
      </c>
      <c r="BG14" s="37" t="s">
        <v>62</v>
      </c>
      <c r="BK14" s="37" t="s">
        <v>62</v>
      </c>
      <c r="BO14" s="37" t="s">
        <v>62</v>
      </c>
      <c r="BS14" s="37" t="s">
        <v>62</v>
      </c>
      <c r="BW14" s="37" t="s">
        <v>62</v>
      </c>
      <c r="BZ14" s="41" t="s">
        <v>62</v>
      </c>
      <c r="CA14" s="41"/>
      <c r="CB14" s="41"/>
      <c r="CC14" s="41"/>
      <c r="CD14" s="41"/>
    </row>
    <row r="15" spans="1:82" x14ac:dyDescent="0.3">
      <c r="A15" s="56" t="s">
        <v>16</v>
      </c>
      <c r="B15" s="69" t="s">
        <v>14</v>
      </c>
      <c r="C15" s="69"/>
      <c r="D15" s="69"/>
      <c r="E15" s="69"/>
      <c r="F15" s="70">
        <v>0.13800000000000001</v>
      </c>
      <c r="G15" s="71">
        <f>G4</f>
        <v>169</v>
      </c>
      <c r="H15" s="56"/>
      <c r="I15" s="56">
        <v>37.5</v>
      </c>
      <c r="J15" s="56" t="s">
        <v>15</v>
      </c>
      <c r="K15" s="56"/>
      <c r="L15" s="56"/>
      <c r="M15" s="69" t="s">
        <v>14</v>
      </c>
      <c r="N15" s="69"/>
      <c r="O15" s="69"/>
      <c r="P15" s="69"/>
      <c r="Q15" s="70">
        <v>0.13800000000000001</v>
      </c>
      <c r="R15" s="71">
        <f>R4</f>
        <v>171</v>
      </c>
      <c r="S15" s="56"/>
      <c r="T15" s="72">
        <f>I15</f>
        <v>37.5</v>
      </c>
      <c r="U15" s="56" t="s">
        <v>15</v>
      </c>
      <c r="V15" s="56"/>
      <c r="W15" s="56"/>
      <c r="X15" s="69" t="s">
        <v>14</v>
      </c>
      <c r="Y15" s="69"/>
      <c r="Z15" s="69"/>
      <c r="AA15" s="69"/>
      <c r="AB15" s="70">
        <v>0.13800000000000001</v>
      </c>
      <c r="AC15" s="71">
        <f>AC4</f>
        <v>173</v>
      </c>
      <c r="AD15" s="56"/>
      <c r="AE15" s="72">
        <f>I15</f>
        <v>37.5</v>
      </c>
      <c r="AF15" s="56" t="s">
        <v>15</v>
      </c>
      <c r="AG15" s="56"/>
      <c r="AH15" s="56"/>
      <c r="AI15" s="69" t="s">
        <v>14</v>
      </c>
      <c r="AJ15" s="69"/>
      <c r="AK15" s="69"/>
      <c r="AL15" s="69"/>
      <c r="AM15" s="70">
        <v>0.13800000000000001</v>
      </c>
      <c r="AN15" s="71">
        <f>AN4</f>
        <v>175</v>
      </c>
      <c r="AO15" s="56"/>
      <c r="AP15" s="72">
        <f>T15</f>
        <v>37.5</v>
      </c>
      <c r="AQ15" s="56" t="s">
        <v>15</v>
      </c>
      <c r="AR15" s="56"/>
      <c r="AS15" s="56"/>
      <c r="AT15" s="69" t="s">
        <v>14</v>
      </c>
      <c r="AU15" s="69"/>
      <c r="AV15" s="69"/>
      <c r="AW15" s="69"/>
      <c r="AX15" s="70">
        <v>0.13800000000000001</v>
      </c>
      <c r="AY15" s="71">
        <f>AY4</f>
        <v>177</v>
      </c>
      <c r="AZ15" s="56"/>
      <c r="BA15" s="72">
        <f>AE15</f>
        <v>37.5</v>
      </c>
      <c r="BB15" s="56" t="s">
        <v>15</v>
      </c>
      <c r="BC15" s="56"/>
      <c r="BD15" s="56"/>
      <c r="BE15" s="47" t="s">
        <v>13</v>
      </c>
    </row>
    <row r="16" spans="1:82" x14ac:dyDescent="0.3">
      <c r="A16" s="56" t="s">
        <v>17</v>
      </c>
      <c r="B16" s="56" t="s">
        <v>18</v>
      </c>
      <c r="C16" s="56"/>
      <c r="D16" s="56"/>
      <c r="E16" s="56"/>
      <c r="F16" s="73">
        <v>0.05</v>
      </c>
      <c r="G16" s="74"/>
      <c r="H16" s="74" t="s">
        <v>19</v>
      </c>
      <c r="I16" s="74"/>
      <c r="J16" s="56"/>
      <c r="K16" s="75" t="s">
        <v>46</v>
      </c>
      <c r="L16" s="56"/>
      <c r="M16" s="56" t="s">
        <v>18</v>
      </c>
      <c r="N16" s="56"/>
      <c r="O16" s="56"/>
      <c r="P16" s="56"/>
      <c r="Q16" s="76">
        <f>F16</f>
        <v>0.05</v>
      </c>
      <c r="R16" s="74"/>
      <c r="S16" s="74" t="s">
        <v>19</v>
      </c>
      <c r="T16" s="74"/>
      <c r="U16" s="56"/>
      <c r="V16" s="70">
        <v>0.02</v>
      </c>
      <c r="W16" s="56"/>
      <c r="X16" s="56" t="s">
        <v>18</v>
      </c>
      <c r="Y16" s="56"/>
      <c r="Z16" s="56"/>
      <c r="AA16" s="56"/>
      <c r="AB16" s="76">
        <f>Q16</f>
        <v>0.05</v>
      </c>
      <c r="AC16" s="74"/>
      <c r="AD16" s="74" t="s">
        <v>19</v>
      </c>
      <c r="AE16" s="74"/>
      <c r="AF16" s="56"/>
      <c r="AG16" s="70">
        <v>0.02</v>
      </c>
      <c r="AH16" s="56"/>
      <c r="AI16" s="56" t="s">
        <v>18</v>
      </c>
      <c r="AJ16" s="56"/>
      <c r="AK16" s="56"/>
      <c r="AL16" s="56"/>
      <c r="AM16" s="76">
        <f>AB16</f>
        <v>0.05</v>
      </c>
      <c r="AN16" s="74"/>
      <c r="AO16" s="74" t="s">
        <v>19</v>
      </c>
      <c r="AP16" s="74"/>
      <c r="AQ16" s="56"/>
      <c r="AR16" s="70">
        <v>0.02</v>
      </c>
      <c r="AS16" s="56"/>
      <c r="AT16" s="56" t="s">
        <v>18</v>
      </c>
      <c r="AU16" s="56"/>
      <c r="AV16" s="56"/>
      <c r="AW16" s="56"/>
      <c r="AX16" s="76">
        <f>AM16</f>
        <v>0.05</v>
      </c>
      <c r="AY16" s="74"/>
      <c r="AZ16" s="74" t="s">
        <v>19</v>
      </c>
      <c r="BA16" s="74"/>
      <c r="BB16" s="56"/>
      <c r="BC16" s="70">
        <v>0.02</v>
      </c>
      <c r="BD16" s="56"/>
      <c r="BE16" s="56"/>
      <c r="BF16" s="51" t="s">
        <v>79</v>
      </c>
      <c r="BG16" s="51"/>
      <c r="BH16" s="51"/>
      <c r="BJ16" s="51" t="s">
        <v>79</v>
      </c>
      <c r="BK16" s="51"/>
      <c r="BL16" s="51"/>
      <c r="BN16" s="51" t="s">
        <v>79</v>
      </c>
      <c r="BO16" s="51"/>
      <c r="BP16" s="51"/>
      <c r="BR16" s="51" t="s">
        <v>79</v>
      </c>
      <c r="BS16" s="51"/>
      <c r="BT16" s="51"/>
      <c r="BV16" s="51" t="s">
        <v>79</v>
      </c>
      <c r="BW16" s="51"/>
      <c r="BX16" s="51"/>
    </row>
    <row r="17" spans="1:82" x14ac:dyDescent="0.3">
      <c r="A17" s="59"/>
      <c r="B17" s="59"/>
      <c r="C17" s="77" t="s">
        <v>28</v>
      </c>
      <c r="D17" s="77" t="s">
        <v>1</v>
      </c>
      <c r="E17" s="77" t="s">
        <v>2</v>
      </c>
      <c r="F17" s="77" t="s">
        <v>3</v>
      </c>
      <c r="G17" s="77" t="s">
        <v>0</v>
      </c>
      <c r="H17" s="77" t="s">
        <v>4</v>
      </c>
      <c r="I17" s="78" t="s">
        <v>5</v>
      </c>
      <c r="J17" s="77" t="s">
        <v>6</v>
      </c>
      <c r="K17" s="77" t="s">
        <v>7</v>
      </c>
      <c r="L17" s="56"/>
      <c r="M17" s="59"/>
      <c r="N17" s="77" t="s">
        <v>28</v>
      </c>
      <c r="O17" s="77" t="s">
        <v>1</v>
      </c>
      <c r="P17" s="77" t="s">
        <v>2</v>
      </c>
      <c r="Q17" s="77" t="s">
        <v>3</v>
      </c>
      <c r="R17" s="77" t="s">
        <v>0</v>
      </c>
      <c r="S17" s="77" t="s">
        <v>4</v>
      </c>
      <c r="T17" s="78" t="s">
        <v>5</v>
      </c>
      <c r="U17" s="77" t="s">
        <v>6</v>
      </c>
      <c r="V17" s="77" t="s">
        <v>7</v>
      </c>
      <c r="W17" s="56"/>
      <c r="X17" s="59"/>
      <c r="Y17" s="77" t="s">
        <v>28</v>
      </c>
      <c r="Z17" s="77" t="s">
        <v>1</v>
      </c>
      <c r="AA17" s="77" t="s">
        <v>2</v>
      </c>
      <c r="AB17" s="77" t="s">
        <v>3</v>
      </c>
      <c r="AC17" s="77" t="s">
        <v>0</v>
      </c>
      <c r="AD17" s="77" t="s">
        <v>4</v>
      </c>
      <c r="AE17" s="78" t="s">
        <v>5</v>
      </c>
      <c r="AF17" s="77" t="s">
        <v>6</v>
      </c>
      <c r="AG17" s="77" t="s">
        <v>7</v>
      </c>
      <c r="AH17" s="56"/>
      <c r="AI17" s="59"/>
      <c r="AJ17" s="77" t="s">
        <v>28</v>
      </c>
      <c r="AK17" s="77" t="s">
        <v>1</v>
      </c>
      <c r="AL17" s="77" t="s">
        <v>2</v>
      </c>
      <c r="AM17" s="77" t="s">
        <v>3</v>
      </c>
      <c r="AN17" s="77" t="s">
        <v>0</v>
      </c>
      <c r="AO17" s="77" t="s">
        <v>4</v>
      </c>
      <c r="AP17" s="78" t="s">
        <v>5</v>
      </c>
      <c r="AQ17" s="77" t="s">
        <v>6</v>
      </c>
      <c r="AR17" s="77" t="s">
        <v>7</v>
      </c>
      <c r="AS17" s="56"/>
      <c r="AT17" s="59"/>
      <c r="AU17" s="77" t="s">
        <v>28</v>
      </c>
      <c r="AV17" s="77" t="s">
        <v>1</v>
      </c>
      <c r="AW17" s="77" t="s">
        <v>2</v>
      </c>
      <c r="AX17" s="77" t="s">
        <v>3</v>
      </c>
      <c r="AY17" s="77" t="s">
        <v>0</v>
      </c>
      <c r="AZ17" s="77" t="s">
        <v>4</v>
      </c>
      <c r="BA17" s="78" t="s">
        <v>5</v>
      </c>
      <c r="BB17" s="77" t="s">
        <v>6</v>
      </c>
      <c r="BC17" s="77" t="s">
        <v>7</v>
      </c>
      <c r="BD17" s="56"/>
      <c r="BE17" s="56"/>
      <c r="BF17" s="53" t="s">
        <v>76</v>
      </c>
      <c r="BG17" s="55" t="s">
        <v>77</v>
      </c>
      <c r="BH17" s="53" t="s">
        <v>78</v>
      </c>
      <c r="BJ17" s="53" t="s">
        <v>76</v>
      </c>
      <c r="BK17" s="55" t="s">
        <v>77</v>
      </c>
      <c r="BL17" s="53" t="s">
        <v>78</v>
      </c>
      <c r="BN17" s="53" t="s">
        <v>76</v>
      </c>
      <c r="BO17" s="55" t="s">
        <v>77</v>
      </c>
      <c r="BP17" s="53" t="s">
        <v>78</v>
      </c>
      <c r="BR17" s="53" t="s">
        <v>76</v>
      </c>
      <c r="BS17" s="55" t="s">
        <v>77</v>
      </c>
      <c r="BT17" s="53" t="s">
        <v>78</v>
      </c>
      <c r="BV17" s="53" t="s">
        <v>76</v>
      </c>
      <c r="BW17" s="55" t="s">
        <v>77</v>
      </c>
      <c r="BX17" s="53" t="s">
        <v>78</v>
      </c>
    </row>
    <row r="18" spans="1:82" x14ac:dyDescent="0.3">
      <c r="A18" s="47" t="s">
        <v>13</v>
      </c>
      <c r="B18" s="47"/>
      <c r="C18" s="57"/>
      <c r="D18" s="56"/>
      <c r="E18" s="57"/>
      <c r="F18" s="57"/>
      <c r="G18" s="57"/>
      <c r="H18" s="57"/>
      <c r="I18" s="57"/>
      <c r="J18" s="58" t="s">
        <v>82</v>
      </c>
      <c r="K18" s="57"/>
      <c r="L18" s="56"/>
      <c r="M18" s="47"/>
      <c r="N18" s="57"/>
      <c r="O18" s="56"/>
      <c r="P18" s="57"/>
      <c r="Q18" s="57"/>
      <c r="R18" s="57"/>
      <c r="S18" s="57"/>
      <c r="T18" s="57"/>
      <c r="U18" s="58" t="s">
        <v>82</v>
      </c>
      <c r="V18" s="57"/>
      <c r="W18" s="56"/>
      <c r="X18" s="47"/>
      <c r="Y18" s="57"/>
      <c r="Z18" s="56"/>
      <c r="AA18" s="57"/>
      <c r="AB18" s="57"/>
      <c r="AC18" s="57"/>
      <c r="AD18" s="57"/>
      <c r="AE18" s="57"/>
      <c r="AF18" s="58" t="s">
        <v>82</v>
      </c>
      <c r="AG18" s="57"/>
      <c r="AH18" s="56"/>
      <c r="AI18" s="47"/>
      <c r="AJ18" s="57"/>
      <c r="AK18" s="56"/>
      <c r="AL18" s="57"/>
      <c r="AM18" s="57"/>
      <c r="AN18" s="57"/>
      <c r="AO18" s="57"/>
      <c r="AP18" s="57"/>
      <c r="AQ18" s="58" t="s">
        <v>82</v>
      </c>
      <c r="AR18" s="57"/>
      <c r="AS18" s="56"/>
      <c r="AT18" s="47"/>
      <c r="AU18" s="57"/>
      <c r="AV18" s="56"/>
      <c r="AW18" s="57"/>
      <c r="AX18" s="57"/>
      <c r="AY18" s="57"/>
      <c r="AZ18" s="57"/>
      <c r="BA18" s="57"/>
      <c r="BB18" s="58" t="s">
        <v>82</v>
      </c>
      <c r="BC18" s="57"/>
      <c r="BD18" s="56"/>
      <c r="BE18" s="56"/>
      <c r="BH18" s="60">
        <f>BF18*BG18</f>
        <v>0</v>
      </c>
      <c r="BL18" s="60">
        <f>BJ18*BK18</f>
        <v>0</v>
      </c>
      <c r="BP18" s="60">
        <f>BN18*BO18</f>
        <v>0</v>
      </c>
      <c r="BT18" s="60">
        <f>BR18*BS18</f>
        <v>0</v>
      </c>
      <c r="BX18" s="60">
        <f>BV18*BW18</f>
        <v>0</v>
      </c>
    </row>
    <row r="19" spans="1:82" x14ac:dyDescent="0.3">
      <c r="A19" s="56" t="s">
        <v>56</v>
      </c>
      <c r="B19" s="56"/>
      <c r="C19" s="57"/>
      <c r="D19" s="56"/>
      <c r="E19" s="61">
        <f>C19*D19/I$15</f>
        <v>0</v>
      </c>
      <c r="F19" s="61">
        <f>E19/52</f>
        <v>0</v>
      </c>
      <c r="G19" s="61">
        <f>IF(F19&lt;G$15,0,($F$15*(F19-G$15)))</f>
        <v>0</v>
      </c>
      <c r="H19" s="61">
        <f>F19*F$16</f>
        <v>0</v>
      </c>
      <c r="I19" s="61">
        <f>SUM(F19:H19)</f>
        <v>0</v>
      </c>
      <c r="J19" s="56"/>
      <c r="K19" s="61">
        <f>I19*J19</f>
        <v>0</v>
      </c>
      <c r="L19" s="56"/>
      <c r="M19" s="56"/>
      <c r="N19" s="60">
        <f>C19*(1+V$16)</f>
        <v>0</v>
      </c>
      <c r="O19" s="56">
        <v>37.5</v>
      </c>
      <c r="P19" s="61">
        <f>N19*O19/$I$4</f>
        <v>0</v>
      </c>
      <c r="Q19" s="61">
        <f>P19/52</f>
        <v>0</v>
      </c>
      <c r="R19" s="61">
        <f>IF(Q19&lt;$G$15,0,($F$15*(Q19-$G$15)))</f>
        <v>0</v>
      </c>
      <c r="S19" s="61">
        <f>Q19*Q$5</f>
        <v>0</v>
      </c>
      <c r="T19" s="61">
        <f>SUM(Q19:S19)</f>
        <v>0</v>
      </c>
      <c r="U19" s="56">
        <v>52</v>
      </c>
      <c r="V19" s="61">
        <f>T19*U19</f>
        <v>0</v>
      </c>
      <c r="W19" s="56"/>
      <c r="X19" s="56"/>
      <c r="Y19" s="60">
        <f>N19*(1+AG$16)</f>
        <v>0</v>
      </c>
      <c r="Z19" s="56">
        <v>37.5</v>
      </c>
      <c r="AA19" s="61">
        <f>Y19*Z19/$I$4</f>
        <v>0</v>
      </c>
      <c r="AB19" s="61">
        <f>AA19/52</f>
        <v>0</v>
      </c>
      <c r="AC19" s="61">
        <f>IF(AB19&lt;$G$15,0,($F$15*(AB19-$G$15)))</f>
        <v>0</v>
      </c>
      <c r="AD19" s="61">
        <f>AB19*AB$5</f>
        <v>0</v>
      </c>
      <c r="AE19" s="61">
        <f>SUM(AB19:AD19)</f>
        <v>0</v>
      </c>
      <c r="AF19" s="56">
        <v>52</v>
      </c>
      <c r="AG19" s="61">
        <f>AE19*AF19</f>
        <v>0</v>
      </c>
      <c r="AH19" s="56"/>
      <c r="AI19" s="56"/>
      <c r="AJ19" s="60">
        <f>Y19*(1+AR$16)</f>
        <v>0</v>
      </c>
      <c r="AK19" s="56">
        <v>37.5</v>
      </c>
      <c r="AL19" s="61">
        <f>AJ19*AK19/$I$4</f>
        <v>0</v>
      </c>
      <c r="AM19" s="61">
        <f>AL19/52</f>
        <v>0</v>
      </c>
      <c r="AN19" s="61">
        <f>IF(AM19&lt;$G$15,0,($F$15*(AM19-$G$15)))</f>
        <v>0</v>
      </c>
      <c r="AO19" s="61">
        <f>AM19*AM$5</f>
        <v>0</v>
      </c>
      <c r="AP19" s="61">
        <f>SUM(AM19:AO19)</f>
        <v>0</v>
      </c>
      <c r="AQ19" s="56">
        <v>52</v>
      </c>
      <c r="AR19" s="61">
        <f>AP19*AQ19</f>
        <v>0</v>
      </c>
      <c r="AS19" s="56"/>
      <c r="AT19" s="56"/>
      <c r="AU19" s="60">
        <f>AJ19*(1+BC$16)</f>
        <v>0</v>
      </c>
      <c r="AV19" s="56">
        <v>37.5</v>
      </c>
      <c r="AW19" s="61">
        <f>AU19*AV19/$I$4</f>
        <v>0</v>
      </c>
      <c r="AX19" s="61">
        <f>AW19/52</f>
        <v>0</v>
      </c>
      <c r="AY19" s="61">
        <f>IF(AX19&lt;$G$15,0,($F$15*(AX19-$G$15)))</f>
        <v>0</v>
      </c>
      <c r="AZ19" s="61">
        <f>AX19*AX$5</f>
        <v>0</v>
      </c>
      <c r="BA19" s="61">
        <f>SUM(AX19:AZ19)</f>
        <v>0</v>
      </c>
      <c r="BB19" s="56">
        <v>26</v>
      </c>
      <c r="BC19" s="61">
        <f>BA19*BB19</f>
        <v>0</v>
      </c>
      <c r="BD19" s="56"/>
      <c r="BE19" s="56"/>
      <c r="BH19" s="60">
        <f t="shared" ref="BH19:BH22" si="19">BF19*BG19</f>
        <v>0</v>
      </c>
      <c r="BL19" s="60">
        <f t="shared" ref="BL19:BL22" si="20">BJ19*BK19</f>
        <v>0</v>
      </c>
      <c r="BP19" s="60">
        <f t="shared" ref="BP19:BP22" si="21">BN19*BO19</f>
        <v>0</v>
      </c>
      <c r="BT19" s="60">
        <f t="shared" ref="BT19:BT22" si="22">BR19*BS19</f>
        <v>0</v>
      </c>
      <c r="BX19" s="60">
        <f t="shared" ref="BX19:BX22" si="23">BV19*BW19</f>
        <v>0</v>
      </c>
    </row>
    <row r="20" spans="1:82" x14ac:dyDescent="0.3">
      <c r="A20" s="56" t="s">
        <v>57</v>
      </c>
      <c r="B20" s="56"/>
      <c r="C20" s="57"/>
      <c r="D20" s="56"/>
      <c r="E20" s="61">
        <f t="shared" ref="E20:E22" si="24">C20*D20/I$15</f>
        <v>0</v>
      </c>
      <c r="F20" s="61">
        <f t="shared" ref="F20:F22" si="25">E20/52</f>
        <v>0</v>
      </c>
      <c r="G20" s="61">
        <f t="shared" ref="G20:G22" si="26">IF(F20&lt;G$15,0,($F$15*(F20-G$15)))</f>
        <v>0</v>
      </c>
      <c r="H20" s="61">
        <f t="shared" ref="H20:H22" si="27">F20*F$16</f>
        <v>0</v>
      </c>
      <c r="I20" s="61">
        <f t="shared" ref="I20:I22" si="28">SUM(F20:H20)</f>
        <v>0</v>
      </c>
      <c r="J20" s="56"/>
      <c r="K20" s="61">
        <f t="shared" ref="K20:K22" si="29">I20*J20</f>
        <v>0</v>
      </c>
      <c r="L20" s="56"/>
      <c r="M20" s="56"/>
      <c r="N20" s="60">
        <f t="shared" ref="N20:N22" si="30">C20*(1+V$16)</f>
        <v>0</v>
      </c>
      <c r="O20" s="56">
        <v>37.5</v>
      </c>
      <c r="P20" s="61">
        <f>N20*O20/$I$4</f>
        <v>0</v>
      </c>
      <c r="Q20" s="61">
        <f>P20/52</f>
        <v>0</v>
      </c>
      <c r="R20" s="61">
        <f>IF(Q20&lt;$G$15,0,($F$15*(Q20-$G$15)))</f>
        <v>0</v>
      </c>
      <c r="S20" s="61">
        <f>Q20*Q$5</f>
        <v>0</v>
      </c>
      <c r="T20" s="61">
        <f>SUM(Q20:S20)</f>
        <v>0</v>
      </c>
      <c r="U20" s="56">
        <v>52</v>
      </c>
      <c r="V20" s="61">
        <f t="shared" ref="V20:V22" si="31">T20*U20</f>
        <v>0</v>
      </c>
      <c r="W20" s="56"/>
      <c r="X20" s="56"/>
      <c r="Y20" s="60">
        <f>N20*(1+AG$16)</f>
        <v>0</v>
      </c>
      <c r="Z20" s="56">
        <v>37.5</v>
      </c>
      <c r="AA20" s="61">
        <f>Y20*Z20/$I$4</f>
        <v>0</v>
      </c>
      <c r="AB20" s="61">
        <f>AA20/52</f>
        <v>0</v>
      </c>
      <c r="AC20" s="61">
        <f>IF(AB20&lt;$G$15,0,($F$15*(AB20-$G$15)))</f>
        <v>0</v>
      </c>
      <c r="AD20" s="61">
        <f>AB20*AB$5</f>
        <v>0</v>
      </c>
      <c r="AE20" s="61">
        <f>SUM(AB20:AD20)</f>
        <v>0</v>
      </c>
      <c r="AF20" s="56">
        <v>52</v>
      </c>
      <c r="AG20" s="61">
        <f t="shared" ref="AG20:AG22" si="32">AE20*AF20</f>
        <v>0</v>
      </c>
      <c r="AH20" s="56"/>
      <c r="AI20" s="56"/>
      <c r="AJ20" s="60">
        <f>Y20*(1+AR$16)</f>
        <v>0</v>
      </c>
      <c r="AK20" s="56">
        <v>37.5</v>
      </c>
      <c r="AL20" s="61">
        <f>AJ20*AK20/$I$4</f>
        <v>0</v>
      </c>
      <c r="AM20" s="61">
        <f>AL20/52</f>
        <v>0</v>
      </c>
      <c r="AN20" s="61">
        <f>IF(AM20&lt;$G$15,0,($F$15*(AM20-$G$15)))</f>
        <v>0</v>
      </c>
      <c r="AO20" s="61">
        <f>AM20*AM$5</f>
        <v>0</v>
      </c>
      <c r="AP20" s="61">
        <f>SUM(AM20:AO20)</f>
        <v>0</v>
      </c>
      <c r="AQ20" s="56">
        <v>52</v>
      </c>
      <c r="AR20" s="61">
        <f t="shared" ref="AR20:AR22" si="33">AP20*AQ20</f>
        <v>0</v>
      </c>
      <c r="AS20" s="56"/>
      <c r="AT20" s="56"/>
      <c r="AU20" s="60">
        <f>AJ20*(1+BC$16)</f>
        <v>0</v>
      </c>
      <c r="AV20" s="56">
        <v>37.5</v>
      </c>
      <c r="AW20" s="61">
        <f>AU20*AV20/$I$4</f>
        <v>0</v>
      </c>
      <c r="AX20" s="61">
        <f>AW20/52</f>
        <v>0</v>
      </c>
      <c r="AY20" s="61">
        <f>IF(AX20&lt;$G$15,0,($F$15*(AX20-$G$15)))</f>
        <v>0</v>
      </c>
      <c r="AZ20" s="61">
        <f>AX20*AX$5</f>
        <v>0</v>
      </c>
      <c r="BA20" s="61">
        <f>SUM(AX20:AZ20)</f>
        <v>0</v>
      </c>
      <c r="BB20" s="56">
        <v>26</v>
      </c>
      <c r="BC20" s="61">
        <f t="shared" ref="BC20:BC22" si="34">BA20*BB20</f>
        <v>0</v>
      </c>
      <c r="BD20" s="56"/>
      <c r="BE20" s="56"/>
      <c r="BH20" s="60">
        <f t="shared" si="19"/>
        <v>0</v>
      </c>
      <c r="BL20" s="60">
        <f t="shared" si="20"/>
        <v>0</v>
      </c>
      <c r="BP20" s="60">
        <f t="shared" si="21"/>
        <v>0</v>
      </c>
      <c r="BT20" s="60">
        <f t="shared" si="22"/>
        <v>0</v>
      </c>
      <c r="BX20" s="60">
        <f t="shared" si="23"/>
        <v>0</v>
      </c>
    </row>
    <row r="21" spans="1:82" x14ac:dyDescent="0.3">
      <c r="A21" s="56"/>
      <c r="B21" s="56"/>
      <c r="C21" s="57"/>
      <c r="D21" s="56"/>
      <c r="E21" s="61">
        <f t="shared" si="24"/>
        <v>0</v>
      </c>
      <c r="F21" s="61">
        <f t="shared" si="25"/>
        <v>0</v>
      </c>
      <c r="G21" s="61">
        <f t="shared" si="26"/>
        <v>0</v>
      </c>
      <c r="H21" s="61">
        <f t="shared" si="27"/>
        <v>0</v>
      </c>
      <c r="I21" s="61">
        <f t="shared" si="28"/>
        <v>0</v>
      </c>
      <c r="J21" s="56"/>
      <c r="K21" s="61">
        <f t="shared" si="29"/>
        <v>0</v>
      </c>
      <c r="L21" s="56"/>
      <c r="M21" s="56"/>
      <c r="N21" s="60">
        <f t="shared" si="30"/>
        <v>0</v>
      </c>
      <c r="O21" s="56"/>
      <c r="P21" s="61">
        <f>N21*O21/$I$4</f>
        <v>0</v>
      </c>
      <c r="Q21" s="61">
        <f>P21/52</f>
        <v>0</v>
      </c>
      <c r="R21" s="61">
        <f>IF(Q21&lt;$G$15,0,($F$15*(Q21-$G$15)))</f>
        <v>0</v>
      </c>
      <c r="S21" s="61">
        <f>Q21*Q$5</f>
        <v>0</v>
      </c>
      <c r="T21" s="61">
        <f>SUM(Q21:S21)</f>
        <v>0</v>
      </c>
      <c r="U21" s="56"/>
      <c r="V21" s="61">
        <f t="shared" si="31"/>
        <v>0</v>
      </c>
      <c r="W21" s="56"/>
      <c r="X21" s="56"/>
      <c r="Y21" s="60">
        <f>N21*(1+AG$16)</f>
        <v>0</v>
      </c>
      <c r="Z21" s="56"/>
      <c r="AA21" s="61">
        <f>Y21*Z21/$I$4</f>
        <v>0</v>
      </c>
      <c r="AB21" s="61">
        <f>AA21/52</f>
        <v>0</v>
      </c>
      <c r="AC21" s="61">
        <f>IF(AB21&lt;$G$15,0,($F$15*(AB21-$G$15)))</f>
        <v>0</v>
      </c>
      <c r="AD21" s="61">
        <f>AB21*AB$5</f>
        <v>0</v>
      </c>
      <c r="AE21" s="61">
        <f>SUM(AB21:AD21)</f>
        <v>0</v>
      </c>
      <c r="AF21" s="56"/>
      <c r="AG21" s="61">
        <f t="shared" si="32"/>
        <v>0</v>
      </c>
      <c r="AH21" s="56"/>
      <c r="AI21" s="56"/>
      <c r="AJ21" s="60">
        <f>Y21*(1+AR$16)</f>
        <v>0</v>
      </c>
      <c r="AK21" s="56"/>
      <c r="AL21" s="61">
        <f>AJ21*AK21/$I$4</f>
        <v>0</v>
      </c>
      <c r="AM21" s="61">
        <f>AL21/52</f>
        <v>0</v>
      </c>
      <c r="AN21" s="61">
        <f>IF(AM21&lt;$G$15,0,($F$15*(AM21-$G$15)))</f>
        <v>0</v>
      </c>
      <c r="AO21" s="61">
        <f>AM21*AM$5</f>
        <v>0</v>
      </c>
      <c r="AP21" s="61">
        <f>SUM(AM21:AO21)</f>
        <v>0</v>
      </c>
      <c r="AQ21" s="56"/>
      <c r="AR21" s="61">
        <f t="shared" si="33"/>
        <v>0</v>
      </c>
      <c r="AS21" s="56"/>
      <c r="AT21" s="56"/>
      <c r="AU21" s="60">
        <f>AJ21*(1+BC$16)</f>
        <v>0</v>
      </c>
      <c r="AV21" s="56"/>
      <c r="AW21" s="61">
        <f>AU21*AV21/$I$4</f>
        <v>0</v>
      </c>
      <c r="AX21" s="61">
        <f>AW21/52</f>
        <v>0</v>
      </c>
      <c r="AY21" s="61">
        <f>IF(AX21&lt;$G$15,0,($F$15*(AX21-$G$15)))</f>
        <v>0</v>
      </c>
      <c r="AZ21" s="61">
        <f>AX21*AX$5</f>
        <v>0</v>
      </c>
      <c r="BA21" s="61">
        <f>SUM(AX21:AZ21)</f>
        <v>0</v>
      </c>
      <c r="BB21" s="56"/>
      <c r="BC21" s="61">
        <f t="shared" si="34"/>
        <v>0</v>
      </c>
      <c r="BD21" s="56"/>
      <c r="BE21" s="56"/>
      <c r="BH21" s="60">
        <f t="shared" si="19"/>
        <v>0</v>
      </c>
      <c r="BL21" s="60">
        <f t="shared" si="20"/>
        <v>0</v>
      </c>
      <c r="BP21" s="60">
        <f t="shared" si="21"/>
        <v>0</v>
      </c>
      <c r="BT21" s="60">
        <f t="shared" si="22"/>
        <v>0</v>
      </c>
      <c r="BX21" s="60">
        <f t="shared" si="23"/>
        <v>0</v>
      </c>
    </row>
    <row r="22" spans="1:82" x14ac:dyDescent="0.3">
      <c r="A22" s="57"/>
      <c r="B22" s="57"/>
      <c r="C22" s="57"/>
      <c r="D22" s="56"/>
      <c r="E22" s="61">
        <f t="shared" si="24"/>
        <v>0</v>
      </c>
      <c r="F22" s="61">
        <f t="shared" si="25"/>
        <v>0</v>
      </c>
      <c r="G22" s="61">
        <f t="shared" si="26"/>
        <v>0</v>
      </c>
      <c r="H22" s="61">
        <f t="shared" si="27"/>
        <v>0</v>
      </c>
      <c r="I22" s="61">
        <f t="shared" si="28"/>
        <v>0</v>
      </c>
      <c r="J22" s="56"/>
      <c r="K22" s="61">
        <f t="shared" si="29"/>
        <v>0</v>
      </c>
      <c r="L22" s="56"/>
      <c r="M22" s="57"/>
      <c r="N22" s="60">
        <f t="shared" si="30"/>
        <v>0</v>
      </c>
      <c r="O22" s="56"/>
      <c r="P22" s="61">
        <f>N22*O22/$I$4</f>
        <v>0</v>
      </c>
      <c r="Q22" s="61">
        <f>P22/52</f>
        <v>0</v>
      </c>
      <c r="R22" s="61">
        <f>IF(Q22&lt;$G$15,0,($F$15*(Q22-$G$15)))</f>
        <v>0</v>
      </c>
      <c r="S22" s="61">
        <f>Q22*Q$5</f>
        <v>0</v>
      </c>
      <c r="T22" s="61">
        <f>SUM(Q22:S22)</f>
        <v>0</v>
      </c>
      <c r="U22" s="56"/>
      <c r="V22" s="61">
        <f t="shared" si="31"/>
        <v>0</v>
      </c>
      <c r="W22" s="56"/>
      <c r="X22" s="57"/>
      <c r="Y22" s="60">
        <f>N22*(1+AG$16)</f>
        <v>0</v>
      </c>
      <c r="Z22" s="56"/>
      <c r="AA22" s="61">
        <f>Y22*Z22/$I$4</f>
        <v>0</v>
      </c>
      <c r="AB22" s="61">
        <f>AA22/52</f>
        <v>0</v>
      </c>
      <c r="AC22" s="61">
        <f>IF(AB22&lt;$G$15,0,($F$15*(AB22-$G$15)))</f>
        <v>0</v>
      </c>
      <c r="AD22" s="61">
        <f>AB22*AB$5</f>
        <v>0</v>
      </c>
      <c r="AE22" s="61">
        <f>SUM(AB22:AD22)</f>
        <v>0</v>
      </c>
      <c r="AF22" s="56"/>
      <c r="AG22" s="61">
        <f t="shared" si="32"/>
        <v>0</v>
      </c>
      <c r="AH22" s="56"/>
      <c r="AI22" s="57"/>
      <c r="AJ22" s="60">
        <f>Y22*(1+AR$16)</f>
        <v>0</v>
      </c>
      <c r="AK22" s="56"/>
      <c r="AL22" s="61">
        <f>AJ22*AK22/$I$4</f>
        <v>0</v>
      </c>
      <c r="AM22" s="61">
        <f>AL22/52</f>
        <v>0</v>
      </c>
      <c r="AN22" s="61">
        <f>IF(AM22&lt;$G$15,0,($F$15*(AM22-$G$15)))</f>
        <v>0</v>
      </c>
      <c r="AO22" s="61">
        <f>AM22*AM$5</f>
        <v>0</v>
      </c>
      <c r="AP22" s="61">
        <f>SUM(AM22:AO22)</f>
        <v>0</v>
      </c>
      <c r="AQ22" s="56"/>
      <c r="AR22" s="61">
        <f t="shared" si="33"/>
        <v>0</v>
      </c>
      <c r="AS22" s="56"/>
      <c r="AT22" s="57"/>
      <c r="AU22" s="60">
        <f>AJ22*(1+BC$16)</f>
        <v>0</v>
      </c>
      <c r="AV22" s="56"/>
      <c r="AW22" s="61">
        <f>AU22*AV22/$I$4</f>
        <v>0</v>
      </c>
      <c r="AX22" s="61">
        <f>AW22/52</f>
        <v>0</v>
      </c>
      <c r="AY22" s="61">
        <f>IF(AX22&lt;$G$15,0,($F$15*(AX22-$G$15)))</f>
        <v>0</v>
      </c>
      <c r="AZ22" s="61">
        <f>AX22*AX$5</f>
        <v>0</v>
      </c>
      <c r="BA22" s="61">
        <f>SUM(AX22:AZ22)</f>
        <v>0</v>
      </c>
      <c r="BB22" s="56"/>
      <c r="BC22" s="61">
        <f t="shared" si="34"/>
        <v>0</v>
      </c>
      <c r="BD22" s="56"/>
      <c r="BE22" s="56"/>
      <c r="BH22" s="60">
        <f t="shared" si="19"/>
        <v>0</v>
      </c>
      <c r="BL22" s="60">
        <f t="shared" si="20"/>
        <v>0</v>
      </c>
      <c r="BP22" s="60">
        <f t="shared" si="21"/>
        <v>0</v>
      </c>
      <c r="BT22" s="60">
        <f t="shared" si="22"/>
        <v>0</v>
      </c>
      <c r="BX22" s="60">
        <f t="shared" si="23"/>
        <v>0</v>
      </c>
    </row>
    <row r="23" spans="1:82" x14ac:dyDescent="0.3">
      <c r="A23" s="62" t="s">
        <v>29</v>
      </c>
      <c r="B23" s="62"/>
      <c r="C23" s="56"/>
      <c r="D23" s="63"/>
      <c r="E23" s="56"/>
      <c r="F23" s="56"/>
      <c r="G23" s="56"/>
      <c r="H23" s="56"/>
      <c r="I23" s="57"/>
      <c r="J23" s="57"/>
      <c r="K23" s="64">
        <f>SUM(K18:K22)</f>
        <v>0</v>
      </c>
      <c r="L23" s="56"/>
      <c r="M23" s="62"/>
      <c r="N23" s="63"/>
      <c r="O23" s="63"/>
      <c r="P23" s="56"/>
      <c r="Q23" s="56"/>
      <c r="R23" s="56"/>
      <c r="S23" s="56"/>
      <c r="T23" s="57"/>
      <c r="U23" s="57"/>
      <c r="V23" s="64">
        <f>SUM(V18:V22)</f>
        <v>0</v>
      </c>
      <c r="W23" s="56"/>
      <c r="X23" s="62"/>
      <c r="Y23" s="56"/>
      <c r="Z23" s="63"/>
      <c r="AA23" s="56"/>
      <c r="AB23" s="56"/>
      <c r="AC23" s="56"/>
      <c r="AD23" s="56"/>
      <c r="AE23" s="57"/>
      <c r="AF23" s="57"/>
      <c r="AG23" s="64">
        <f>SUM(AG18:AG22)</f>
        <v>0</v>
      </c>
      <c r="AH23" s="56"/>
      <c r="AI23" s="62"/>
      <c r="AJ23" s="56"/>
      <c r="AK23" s="63"/>
      <c r="AL23" s="56"/>
      <c r="AM23" s="56"/>
      <c r="AN23" s="56"/>
      <c r="AO23" s="56"/>
      <c r="AP23" s="57"/>
      <c r="AQ23" s="57"/>
      <c r="AR23" s="64">
        <f>SUM(AR18:AR22)</f>
        <v>0</v>
      </c>
      <c r="AS23" s="56"/>
      <c r="AT23" s="62"/>
      <c r="AU23" s="56"/>
      <c r="AV23" s="63"/>
      <c r="AW23" s="56"/>
      <c r="AX23" s="56"/>
      <c r="AY23" s="56"/>
      <c r="AZ23" s="56"/>
      <c r="BA23" s="57"/>
      <c r="BB23" s="57"/>
      <c r="BC23" s="64">
        <f>SUM(BC18:BC22)</f>
        <v>0</v>
      </c>
      <c r="BD23" s="56"/>
      <c r="BE23" s="56"/>
      <c r="BH23" s="64">
        <f>SUM(BH18:BH22)</f>
        <v>0</v>
      </c>
      <c r="BL23" s="64">
        <f>SUM(BL18:BL22)</f>
        <v>0</v>
      </c>
      <c r="BP23" s="64">
        <f>SUM(BP18:BP22)</f>
        <v>0</v>
      </c>
      <c r="BT23" s="64">
        <f>SUM(BT18:BT22)</f>
        <v>0</v>
      </c>
      <c r="BX23" s="64">
        <f>SUM(BX18:BX22)</f>
        <v>0</v>
      </c>
      <c r="BZ23" s="65">
        <f>BH23+K23</f>
        <v>0</v>
      </c>
      <c r="CA23" s="65">
        <f>BL23+V23</f>
        <v>0</v>
      </c>
      <c r="CB23" s="65">
        <f>BP23+AG23</f>
        <v>0</v>
      </c>
      <c r="CC23" s="65">
        <f>BT23+AR23</f>
        <v>0</v>
      </c>
      <c r="CD23" s="65">
        <f>BX23+BC23</f>
        <v>0</v>
      </c>
    </row>
    <row r="24" spans="1:82" x14ac:dyDescent="0.3">
      <c r="A24" s="62"/>
      <c r="B24" s="62"/>
      <c r="C24" s="56"/>
      <c r="D24" s="56"/>
      <c r="E24" s="56"/>
      <c r="F24" s="56"/>
      <c r="G24" s="56"/>
      <c r="H24" s="56"/>
      <c r="I24" s="57"/>
      <c r="J24" s="57"/>
      <c r="K24" s="66"/>
      <c r="L24" s="56"/>
      <c r="M24" s="62"/>
      <c r="N24" s="56"/>
      <c r="O24" s="56"/>
      <c r="P24" s="56"/>
      <c r="Q24" s="56"/>
      <c r="R24" s="56"/>
      <c r="S24" s="56"/>
      <c r="T24" s="57"/>
      <c r="U24" s="57"/>
      <c r="V24" s="66"/>
      <c r="W24" s="56"/>
      <c r="X24" s="62"/>
      <c r="Y24" s="56"/>
      <c r="Z24" s="56"/>
      <c r="AA24" s="56"/>
      <c r="AB24" s="56"/>
      <c r="AC24" s="56"/>
      <c r="AD24" s="56"/>
      <c r="AE24" s="57"/>
      <c r="AF24" s="57"/>
      <c r="AG24" s="66"/>
      <c r="AH24" s="56"/>
      <c r="AI24" s="62"/>
      <c r="AJ24" s="56"/>
      <c r="AK24" s="56"/>
      <c r="AL24" s="56"/>
      <c r="AM24" s="56"/>
      <c r="AN24" s="56"/>
      <c r="AO24" s="56"/>
      <c r="AP24" s="57"/>
      <c r="AQ24" s="57"/>
      <c r="AR24" s="66"/>
      <c r="AS24" s="56"/>
      <c r="AT24" s="62"/>
      <c r="AU24" s="56"/>
      <c r="AV24" s="56"/>
      <c r="AW24" s="56"/>
      <c r="AX24" s="56"/>
      <c r="AY24" s="56"/>
      <c r="AZ24" s="56"/>
      <c r="BA24" s="57"/>
      <c r="BB24" s="57"/>
      <c r="BC24" s="66"/>
      <c r="BD24" s="56"/>
      <c r="BE24" s="56"/>
    </row>
    <row r="25" spans="1:82" ht="15.5" x14ac:dyDescent="0.35">
      <c r="A25" s="67" t="s">
        <v>20</v>
      </c>
      <c r="B25" s="68" t="s">
        <v>63</v>
      </c>
      <c r="C25" s="68"/>
      <c r="D25" s="68"/>
      <c r="E25" s="68"/>
      <c r="F25" s="68"/>
      <c r="G25" s="68"/>
      <c r="H25" s="68"/>
      <c r="I25" s="68"/>
      <c r="J25" s="68"/>
      <c r="K25" s="68"/>
      <c r="L25" s="56"/>
      <c r="M25" s="68" t="s">
        <v>63</v>
      </c>
      <c r="N25" s="68"/>
      <c r="O25" s="68"/>
      <c r="P25" s="68"/>
      <c r="Q25" s="68"/>
      <c r="R25" s="68"/>
      <c r="S25" s="68"/>
      <c r="T25" s="68"/>
      <c r="U25" s="68"/>
      <c r="V25" s="68"/>
      <c r="W25" s="56"/>
      <c r="X25" s="68" t="s">
        <v>63</v>
      </c>
      <c r="Y25" s="68"/>
      <c r="Z25" s="68"/>
      <c r="AA25" s="68"/>
      <c r="AB25" s="68"/>
      <c r="AC25" s="68"/>
      <c r="AD25" s="68"/>
      <c r="AE25" s="68"/>
      <c r="AF25" s="68"/>
      <c r="AG25" s="68"/>
      <c r="AH25" s="56"/>
      <c r="AI25" s="68" t="s">
        <v>63</v>
      </c>
      <c r="AJ25" s="68"/>
      <c r="AK25" s="68"/>
      <c r="AL25" s="68"/>
      <c r="AM25" s="68"/>
      <c r="AN25" s="68"/>
      <c r="AO25" s="68"/>
      <c r="AP25" s="68"/>
      <c r="AQ25" s="68"/>
      <c r="AR25" s="68"/>
      <c r="AS25" s="56"/>
      <c r="AT25" s="68" t="s">
        <v>63</v>
      </c>
      <c r="AU25" s="68"/>
      <c r="AV25" s="68"/>
      <c r="AW25" s="68"/>
      <c r="AX25" s="68"/>
      <c r="AY25" s="68"/>
      <c r="AZ25" s="68"/>
      <c r="BA25" s="68"/>
      <c r="BB25" s="68"/>
      <c r="BC25" s="68"/>
      <c r="BD25" s="56"/>
      <c r="BE25" s="35" t="s">
        <v>63</v>
      </c>
      <c r="BG25" s="37" t="s">
        <v>63</v>
      </c>
      <c r="BK25" s="37" t="s">
        <v>63</v>
      </c>
      <c r="BO25" s="37" t="s">
        <v>63</v>
      </c>
      <c r="BS25" s="37" t="s">
        <v>63</v>
      </c>
      <c r="BW25" s="37" t="s">
        <v>63</v>
      </c>
      <c r="BZ25" s="41" t="s">
        <v>63</v>
      </c>
      <c r="CA25" s="41"/>
      <c r="CB25" s="41"/>
      <c r="CC25" s="41"/>
      <c r="CD25" s="41"/>
    </row>
    <row r="26" spans="1:82" x14ac:dyDescent="0.3">
      <c r="A26" s="56" t="s">
        <v>16</v>
      </c>
      <c r="B26" s="69" t="s">
        <v>14</v>
      </c>
      <c r="C26" s="69"/>
      <c r="D26" s="69"/>
      <c r="E26" s="69"/>
      <c r="F26" s="70">
        <v>0.13800000000000001</v>
      </c>
      <c r="G26" s="71">
        <f>G4</f>
        <v>169</v>
      </c>
      <c r="H26" s="56"/>
      <c r="I26" s="56">
        <v>35</v>
      </c>
      <c r="J26" s="56" t="s">
        <v>15</v>
      </c>
      <c r="K26" s="56"/>
      <c r="L26" s="56"/>
      <c r="M26" s="69" t="s">
        <v>14</v>
      </c>
      <c r="N26" s="69"/>
      <c r="O26" s="69"/>
      <c r="P26" s="69"/>
      <c r="Q26" s="70">
        <v>0.13800000000000001</v>
      </c>
      <c r="R26" s="71">
        <f>R4</f>
        <v>171</v>
      </c>
      <c r="S26" s="56"/>
      <c r="T26" s="72">
        <f>I26</f>
        <v>35</v>
      </c>
      <c r="U26" s="56" t="s">
        <v>15</v>
      </c>
      <c r="V26" s="56"/>
      <c r="W26" s="56"/>
      <c r="X26" s="69" t="s">
        <v>14</v>
      </c>
      <c r="Y26" s="69"/>
      <c r="Z26" s="69"/>
      <c r="AA26" s="69"/>
      <c r="AB26" s="70">
        <v>0.13800000000000001</v>
      </c>
      <c r="AC26" s="71">
        <f>AC4</f>
        <v>173</v>
      </c>
      <c r="AD26" s="56"/>
      <c r="AE26" s="72">
        <f>I26</f>
        <v>35</v>
      </c>
      <c r="AF26" s="56" t="s">
        <v>15</v>
      </c>
      <c r="AG26" s="56"/>
      <c r="AH26" s="56"/>
      <c r="AI26" s="69" t="s">
        <v>14</v>
      </c>
      <c r="AJ26" s="69"/>
      <c r="AK26" s="69"/>
      <c r="AL26" s="69"/>
      <c r="AM26" s="70">
        <v>0.13800000000000001</v>
      </c>
      <c r="AN26" s="71">
        <f>AN4</f>
        <v>175</v>
      </c>
      <c r="AO26" s="56"/>
      <c r="AP26" s="72">
        <f>T26</f>
        <v>35</v>
      </c>
      <c r="AQ26" s="56" t="s">
        <v>15</v>
      </c>
      <c r="AR26" s="56"/>
      <c r="AS26" s="56"/>
      <c r="AT26" s="69" t="s">
        <v>14</v>
      </c>
      <c r="AU26" s="69"/>
      <c r="AV26" s="69"/>
      <c r="AW26" s="69"/>
      <c r="AX26" s="70">
        <v>0.13800000000000001</v>
      </c>
      <c r="AY26" s="71">
        <f>AY4</f>
        <v>177</v>
      </c>
      <c r="AZ26" s="56"/>
      <c r="BA26" s="72">
        <f>AE26</f>
        <v>35</v>
      </c>
      <c r="BB26" s="56" t="s">
        <v>15</v>
      </c>
      <c r="BC26" s="56"/>
      <c r="BD26" s="56"/>
      <c r="BE26" s="47" t="s">
        <v>13</v>
      </c>
    </row>
    <row r="27" spans="1:82" x14ac:dyDescent="0.3">
      <c r="A27" s="56" t="s">
        <v>17</v>
      </c>
      <c r="B27" s="56" t="s">
        <v>18</v>
      </c>
      <c r="C27" s="56"/>
      <c r="D27" s="56"/>
      <c r="E27" s="56"/>
      <c r="F27" s="73">
        <v>0.03</v>
      </c>
      <c r="G27" s="74"/>
      <c r="H27" s="74" t="s">
        <v>19</v>
      </c>
      <c r="I27" s="74"/>
      <c r="J27" s="56"/>
      <c r="K27" s="75" t="s">
        <v>46</v>
      </c>
      <c r="L27" s="56"/>
      <c r="M27" s="56" t="s">
        <v>18</v>
      </c>
      <c r="N27" s="56"/>
      <c r="O27" s="56"/>
      <c r="P27" s="56"/>
      <c r="Q27" s="73">
        <v>0.03</v>
      </c>
      <c r="R27" s="74"/>
      <c r="S27" s="74" t="s">
        <v>19</v>
      </c>
      <c r="T27" s="74"/>
      <c r="U27" s="56"/>
      <c r="V27" s="70">
        <v>0.02</v>
      </c>
      <c r="W27" s="56"/>
      <c r="X27" s="56" t="s">
        <v>18</v>
      </c>
      <c r="Y27" s="56"/>
      <c r="Z27" s="56"/>
      <c r="AA27" s="56"/>
      <c r="AB27" s="73">
        <v>0.03</v>
      </c>
      <c r="AC27" s="74"/>
      <c r="AD27" s="74" t="s">
        <v>19</v>
      </c>
      <c r="AE27" s="74"/>
      <c r="AF27" s="56"/>
      <c r="AG27" s="70">
        <v>0.02</v>
      </c>
      <c r="AH27" s="56"/>
      <c r="AI27" s="56" t="s">
        <v>18</v>
      </c>
      <c r="AJ27" s="56"/>
      <c r="AK27" s="56"/>
      <c r="AL27" s="56"/>
      <c r="AM27" s="73">
        <v>0.03</v>
      </c>
      <c r="AN27" s="74"/>
      <c r="AO27" s="74" t="s">
        <v>19</v>
      </c>
      <c r="AP27" s="74"/>
      <c r="AQ27" s="56"/>
      <c r="AR27" s="70">
        <v>0.02</v>
      </c>
      <c r="AS27" s="56"/>
      <c r="AT27" s="56" t="s">
        <v>18</v>
      </c>
      <c r="AU27" s="56"/>
      <c r="AV27" s="56"/>
      <c r="AW27" s="56"/>
      <c r="AX27" s="73">
        <v>0.03</v>
      </c>
      <c r="AY27" s="74"/>
      <c r="AZ27" s="74" t="s">
        <v>19</v>
      </c>
      <c r="BA27" s="74"/>
      <c r="BB27" s="56"/>
      <c r="BC27" s="70">
        <v>0.02</v>
      </c>
      <c r="BD27" s="56"/>
      <c r="BE27" s="56"/>
      <c r="BF27" s="51" t="s">
        <v>79</v>
      </c>
      <c r="BG27" s="51"/>
      <c r="BH27" s="51"/>
      <c r="BJ27" s="51" t="s">
        <v>79</v>
      </c>
      <c r="BK27" s="51"/>
      <c r="BL27" s="51"/>
      <c r="BN27" s="51" t="s">
        <v>79</v>
      </c>
      <c r="BO27" s="51"/>
      <c r="BP27" s="51"/>
      <c r="BR27" s="51" t="s">
        <v>79</v>
      </c>
      <c r="BS27" s="51"/>
      <c r="BT27" s="51"/>
      <c r="BV27" s="51" t="s">
        <v>79</v>
      </c>
      <c r="BW27" s="51"/>
      <c r="BX27" s="51"/>
    </row>
    <row r="28" spans="1:82" x14ac:dyDescent="0.3">
      <c r="A28" s="59"/>
      <c r="B28" s="59"/>
      <c r="C28" s="77" t="s">
        <v>28</v>
      </c>
      <c r="D28" s="77" t="s">
        <v>1</v>
      </c>
      <c r="E28" s="77" t="s">
        <v>2</v>
      </c>
      <c r="F28" s="77" t="s">
        <v>3</v>
      </c>
      <c r="G28" s="77" t="s">
        <v>0</v>
      </c>
      <c r="H28" s="77" t="s">
        <v>4</v>
      </c>
      <c r="I28" s="78" t="s">
        <v>5</v>
      </c>
      <c r="J28" s="77" t="s">
        <v>6</v>
      </c>
      <c r="K28" s="77" t="s">
        <v>7</v>
      </c>
      <c r="L28" s="56"/>
      <c r="M28" s="59"/>
      <c r="N28" s="77" t="s">
        <v>28</v>
      </c>
      <c r="O28" s="77" t="s">
        <v>1</v>
      </c>
      <c r="P28" s="77" t="s">
        <v>2</v>
      </c>
      <c r="Q28" s="77" t="s">
        <v>3</v>
      </c>
      <c r="R28" s="77" t="s">
        <v>0</v>
      </c>
      <c r="S28" s="77" t="s">
        <v>4</v>
      </c>
      <c r="T28" s="78" t="s">
        <v>5</v>
      </c>
      <c r="U28" s="77" t="s">
        <v>6</v>
      </c>
      <c r="V28" s="77" t="s">
        <v>7</v>
      </c>
      <c r="W28" s="56"/>
      <c r="X28" s="59"/>
      <c r="Y28" s="77" t="s">
        <v>28</v>
      </c>
      <c r="Z28" s="77" t="s">
        <v>1</v>
      </c>
      <c r="AA28" s="77" t="s">
        <v>2</v>
      </c>
      <c r="AB28" s="77" t="s">
        <v>3</v>
      </c>
      <c r="AC28" s="77" t="s">
        <v>0</v>
      </c>
      <c r="AD28" s="77" t="s">
        <v>4</v>
      </c>
      <c r="AE28" s="78" t="s">
        <v>5</v>
      </c>
      <c r="AF28" s="77" t="s">
        <v>6</v>
      </c>
      <c r="AG28" s="77" t="s">
        <v>7</v>
      </c>
      <c r="AH28" s="56"/>
      <c r="AI28" s="59"/>
      <c r="AJ28" s="77" t="s">
        <v>28</v>
      </c>
      <c r="AK28" s="77" t="s">
        <v>1</v>
      </c>
      <c r="AL28" s="77" t="s">
        <v>2</v>
      </c>
      <c r="AM28" s="77" t="s">
        <v>3</v>
      </c>
      <c r="AN28" s="77" t="s">
        <v>0</v>
      </c>
      <c r="AO28" s="77" t="s">
        <v>4</v>
      </c>
      <c r="AP28" s="78" t="s">
        <v>5</v>
      </c>
      <c r="AQ28" s="77" t="s">
        <v>6</v>
      </c>
      <c r="AR28" s="77" t="s">
        <v>7</v>
      </c>
      <c r="AS28" s="56"/>
      <c r="AT28" s="59"/>
      <c r="AU28" s="77" t="s">
        <v>28</v>
      </c>
      <c r="AV28" s="77" t="s">
        <v>1</v>
      </c>
      <c r="AW28" s="77" t="s">
        <v>2</v>
      </c>
      <c r="AX28" s="77" t="s">
        <v>3</v>
      </c>
      <c r="AY28" s="77" t="s">
        <v>0</v>
      </c>
      <c r="AZ28" s="77" t="s">
        <v>4</v>
      </c>
      <c r="BA28" s="78" t="s">
        <v>5</v>
      </c>
      <c r="BB28" s="77" t="s">
        <v>6</v>
      </c>
      <c r="BC28" s="77" t="s">
        <v>7</v>
      </c>
      <c r="BD28" s="56"/>
      <c r="BE28" s="56"/>
      <c r="BF28" s="53" t="s">
        <v>76</v>
      </c>
      <c r="BG28" s="55" t="s">
        <v>77</v>
      </c>
      <c r="BH28" s="53" t="s">
        <v>78</v>
      </c>
      <c r="BJ28" s="53" t="s">
        <v>76</v>
      </c>
      <c r="BK28" s="55" t="s">
        <v>77</v>
      </c>
      <c r="BL28" s="53" t="s">
        <v>78</v>
      </c>
      <c r="BN28" s="53" t="s">
        <v>76</v>
      </c>
      <c r="BO28" s="55" t="s">
        <v>77</v>
      </c>
      <c r="BP28" s="53" t="s">
        <v>78</v>
      </c>
      <c r="BR28" s="53" t="s">
        <v>76</v>
      </c>
      <c r="BS28" s="55" t="s">
        <v>77</v>
      </c>
      <c r="BT28" s="53" t="s">
        <v>78</v>
      </c>
      <c r="BV28" s="53" t="s">
        <v>76</v>
      </c>
      <c r="BW28" s="55" t="s">
        <v>77</v>
      </c>
      <c r="BX28" s="53" t="s">
        <v>78</v>
      </c>
    </row>
    <row r="29" spans="1:82" x14ac:dyDescent="0.3">
      <c r="A29" s="47" t="s">
        <v>13</v>
      </c>
      <c r="B29" s="47"/>
      <c r="C29" s="57"/>
      <c r="D29" s="56"/>
      <c r="E29" s="57"/>
      <c r="F29" s="57"/>
      <c r="G29" s="57"/>
      <c r="H29" s="57"/>
      <c r="I29" s="57"/>
      <c r="J29" s="58" t="s">
        <v>82</v>
      </c>
      <c r="K29" s="57"/>
      <c r="L29" s="56"/>
      <c r="M29" s="47"/>
      <c r="N29" s="57"/>
      <c r="O29" s="56"/>
      <c r="P29" s="57"/>
      <c r="Q29" s="57"/>
      <c r="R29" s="57"/>
      <c r="S29" s="57"/>
      <c r="T29" s="57"/>
      <c r="U29" s="58" t="s">
        <v>82</v>
      </c>
      <c r="V29" s="57"/>
      <c r="W29" s="56"/>
      <c r="X29" s="47"/>
      <c r="Y29" s="57"/>
      <c r="Z29" s="56"/>
      <c r="AA29" s="57"/>
      <c r="AB29" s="57"/>
      <c r="AC29" s="57"/>
      <c r="AD29" s="57"/>
      <c r="AE29" s="57"/>
      <c r="AF29" s="58" t="s">
        <v>82</v>
      </c>
      <c r="AG29" s="57"/>
      <c r="AH29" s="56"/>
      <c r="AI29" s="47"/>
      <c r="AJ29" s="57"/>
      <c r="AK29" s="56"/>
      <c r="AL29" s="57"/>
      <c r="AM29" s="57"/>
      <c r="AN29" s="57"/>
      <c r="AO29" s="57"/>
      <c r="AP29" s="57"/>
      <c r="AQ29" s="58" t="s">
        <v>82</v>
      </c>
      <c r="AR29" s="57"/>
      <c r="AS29" s="56"/>
      <c r="AT29" s="47"/>
      <c r="AU29" s="57"/>
      <c r="AV29" s="56"/>
      <c r="AW29" s="57"/>
      <c r="AX29" s="57"/>
      <c r="AY29" s="57"/>
      <c r="AZ29" s="57"/>
      <c r="BA29" s="57"/>
      <c r="BB29" s="58" t="s">
        <v>82</v>
      </c>
      <c r="BC29" s="57"/>
      <c r="BD29" s="56"/>
      <c r="BE29" s="56"/>
      <c r="BH29" s="60">
        <f t="shared" ref="BH29:BH31" si="35">BF29*BG29</f>
        <v>0</v>
      </c>
      <c r="BL29" s="60">
        <f t="shared" ref="BL29:BL31" si="36">BJ29*BK29</f>
        <v>0</v>
      </c>
      <c r="BP29" s="60">
        <f t="shared" ref="BP29:BP31" si="37">BN29*BO29</f>
        <v>0</v>
      </c>
      <c r="BT29" s="60">
        <f t="shared" ref="BT29:BT31" si="38">BR29*BS29</f>
        <v>0</v>
      </c>
      <c r="BX29" s="60">
        <f t="shared" ref="BX29:BX31" si="39">BV29*BW29</f>
        <v>0</v>
      </c>
    </row>
    <row r="30" spans="1:82" x14ac:dyDescent="0.3">
      <c r="A30" s="56"/>
      <c r="B30" s="56"/>
      <c r="C30" s="57"/>
      <c r="D30" s="56"/>
      <c r="E30" s="61">
        <f>C30*D30/I$26</f>
        <v>0</v>
      </c>
      <c r="F30" s="61">
        <f>E30/52</f>
        <v>0</v>
      </c>
      <c r="G30" s="61">
        <f>IF(F30&lt;G$26,0,($F$26*(F30-G$26)))</f>
        <v>0</v>
      </c>
      <c r="H30" s="61">
        <f>F30*F$27</f>
        <v>0</v>
      </c>
      <c r="I30" s="61">
        <f>SUM(F30:H30)</f>
        <v>0</v>
      </c>
      <c r="J30" s="56">
        <v>13</v>
      </c>
      <c r="K30" s="61">
        <f>I30*J30</f>
        <v>0</v>
      </c>
      <c r="L30" s="56"/>
      <c r="M30" s="56"/>
      <c r="N30" s="60">
        <f>C30*(1+V$27)</f>
        <v>0</v>
      </c>
      <c r="O30" s="56">
        <v>5.5</v>
      </c>
      <c r="P30" s="61">
        <f>N30*O30/T$26</f>
        <v>0</v>
      </c>
      <c r="Q30" s="61">
        <f>P30/52</f>
        <v>0</v>
      </c>
      <c r="R30" s="61">
        <f>IF(Q30&lt;$G$26,0,($F$26*(Q30-$G$26)))</f>
        <v>0</v>
      </c>
      <c r="S30" s="61">
        <f>Q30*Q$27</f>
        <v>0</v>
      </c>
      <c r="T30" s="61">
        <f>SUM(Q30:S30)</f>
        <v>0</v>
      </c>
      <c r="U30" s="56">
        <v>52</v>
      </c>
      <c r="V30" s="61">
        <f>T30*U30</f>
        <v>0</v>
      </c>
      <c r="W30" s="56"/>
      <c r="X30" s="56"/>
      <c r="Y30" s="60">
        <f>N30*(1+AG$27)</f>
        <v>0</v>
      </c>
      <c r="Z30" s="56">
        <v>1</v>
      </c>
      <c r="AA30" s="61">
        <f>Y30*Z30/AE$26</f>
        <v>0</v>
      </c>
      <c r="AB30" s="61">
        <f>AA30/52</f>
        <v>0</v>
      </c>
      <c r="AC30" s="61">
        <f>IF(AB30&lt;$G$26,0,($F$26*(AB30-$G$26)))</f>
        <v>0</v>
      </c>
      <c r="AD30" s="61">
        <f>AB30*AB$27</f>
        <v>0</v>
      </c>
      <c r="AE30" s="61">
        <f>SUM(AB30:AD30)</f>
        <v>0</v>
      </c>
      <c r="AF30" s="56">
        <v>52</v>
      </c>
      <c r="AG30" s="61">
        <f>AE30*AF30</f>
        <v>0</v>
      </c>
      <c r="AH30" s="56"/>
      <c r="AI30" s="56"/>
      <c r="AJ30" s="60">
        <f>Y30*(1+AR$27)</f>
        <v>0</v>
      </c>
      <c r="AK30" s="56">
        <v>0.5</v>
      </c>
      <c r="AL30" s="61">
        <f>AJ30*AK30/AP$26</f>
        <v>0</v>
      </c>
      <c r="AM30" s="61">
        <f>AL30/52</f>
        <v>0</v>
      </c>
      <c r="AN30" s="61">
        <f>IF(AM30&lt;$G$26,0,($F$26*(AM30-$G$26)))</f>
        <v>0</v>
      </c>
      <c r="AO30" s="61">
        <f>AM30*AM$27</f>
        <v>0</v>
      </c>
      <c r="AP30" s="61">
        <f>SUM(AM30:AO30)</f>
        <v>0</v>
      </c>
      <c r="AQ30" s="56">
        <v>52</v>
      </c>
      <c r="AR30" s="61">
        <f>AP30*AQ30</f>
        <v>0</v>
      </c>
      <c r="AS30" s="56"/>
      <c r="AT30" s="56"/>
      <c r="AU30" s="60">
        <f>AJ30*(1+BC$27)</f>
        <v>0</v>
      </c>
      <c r="AV30" s="56">
        <v>5</v>
      </c>
      <c r="AW30" s="61">
        <f>AU30*AV30/BA$26</f>
        <v>0</v>
      </c>
      <c r="AX30" s="61">
        <f>AW30/52</f>
        <v>0</v>
      </c>
      <c r="AY30" s="61">
        <f>IF(AX30&lt;$G$26,0,($F$26*(AX30-$G$26)))</f>
        <v>0</v>
      </c>
      <c r="AZ30" s="61">
        <f>AX30*AX$27</f>
        <v>0</v>
      </c>
      <c r="BA30" s="61">
        <f>SUM(AX30:AZ30)</f>
        <v>0</v>
      </c>
      <c r="BB30" s="56">
        <v>13</v>
      </c>
      <c r="BC30" s="61">
        <f>BA30*BB30</f>
        <v>0</v>
      </c>
      <c r="BD30" s="56"/>
      <c r="BE30" s="56"/>
      <c r="BH30" s="60">
        <f t="shared" si="35"/>
        <v>0</v>
      </c>
      <c r="BL30" s="60">
        <f t="shared" si="36"/>
        <v>0</v>
      </c>
      <c r="BP30" s="60">
        <f t="shared" si="37"/>
        <v>0</v>
      </c>
      <c r="BT30" s="60">
        <f t="shared" si="38"/>
        <v>0</v>
      </c>
      <c r="BX30" s="60">
        <f t="shared" si="39"/>
        <v>0</v>
      </c>
    </row>
    <row r="31" spans="1:82" x14ac:dyDescent="0.3">
      <c r="A31" s="56"/>
      <c r="B31" s="56"/>
      <c r="C31" s="57"/>
      <c r="D31" s="56"/>
      <c r="E31" s="61">
        <f t="shared" ref="E31" si="40">C31*D31/I$26</f>
        <v>0</v>
      </c>
      <c r="F31" s="61">
        <f t="shared" ref="F31" si="41">E31/52</f>
        <v>0</v>
      </c>
      <c r="G31" s="61">
        <f t="shared" ref="G31" si="42">IF(F31&lt;G$26,0,($F$26*(F31-G$26)))</f>
        <v>0</v>
      </c>
      <c r="H31" s="61">
        <f t="shared" ref="H31" si="43">F31*F$27</f>
        <v>0</v>
      </c>
      <c r="I31" s="61">
        <f t="shared" ref="I31" si="44">SUM(F31:H31)</f>
        <v>0</v>
      </c>
      <c r="J31" s="56">
        <v>13</v>
      </c>
      <c r="K31" s="61">
        <f t="shared" ref="K31" si="45">I31*J31</f>
        <v>0</v>
      </c>
      <c r="L31" s="56"/>
      <c r="M31" s="56"/>
      <c r="N31" s="60">
        <f>C31*(1+V$27)</f>
        <v>0</v>
      </c>
      <c r="O31" s="56">
        <v>19</v>
      </c>
      <c r="P31" s="61">
        <f t="shared" ref="P31" si="46">N31*O31/T$26</f>
        <v>0</v>
      </c>
      <c r="Q31" s="61">
        <f>P31/52</f>
        <v>0</v>
      </c>
      <c r="R31" s="61">
        <f>IF(Q31&lt;$G$26,0,($F$26*(Q31-$G$26)))</f>
        <v>0</v>
      </c>
      <c r="S31" s="61">
        <f t="shared" ref="S31" si="47">Q31*Q$27</f>
        <v>0</v>
      </c>
      <c r="T31" s="61">
        <f>SUM(Q31:S31)</f>
        <v>0</v>
      </c>
      <c r="U31" s="56">
        <v>52</v>
      </c>
      <c r="V31" s="61">
        <f t="shared" ref="V31" si="48">T31*U31</f>
        <v>0</v>
      </c>
      <c r="W31" s="56"/>
      <c r="X31" s="56"/>
      <c r="Y31" s="60">
        <f>N31*(1+AG$27)</f>
        <v>0</v>
      </c>
      <c r="Z31" s="56">
        <v>9.5</v>
      </c>
      <c r="AA31" s="61">
        <f t="shared" ref="AA31" si="49">Y31*Z31/AE$26</f>
        <v>0</v>
      </c>
      <c r="AB31" s="61">
        <f>AA31/52</f>
        <v>0</v>
      </c>
      <c r="AC31" s="61">
        <f>IF(AB31&lt;$G$26,0,($F$26*(AB31-$G$26)))</f>
        <v>0</v>
      </c>
      <c r="AD31" s="61">
        <f t="shared" ref="AD31" si="50">AB31*AB$27</f>
        <v>0</v>
      </c>
      <c r="AE31" s="61">
        <f>SUM(AB31:AD31)</f>
        <v>0</v>
      </c>
      <c r="AF31" s="56">
        <v>52</v>
      </c>
      <c r="AG31" s="61">
        <f t="shared" ref="AG31" si="51">AE31*AF31</f>
        <v>0</v>
      </c>
      <c r="AH31" s="56"/>
      <c r="AI31" s="56"/>
      <c r="AJ31" s="60">
        <f>Y31*(1+AR$27)</f>
        <v>0</v>
      </c>
      <c r="AK31" s="56">
        <v>14.5</v>
      </c>
      <c r="AL31" s="61">
        <f t="shared" ref="AL31" si="52">AJ31*AK31/AP$26</f>
        <v>0</v>
      </c>
      <c r="AM31" s="61">
        <f>AL31/52</f>
        <v>0</v>
      </c>
      <c r="AN31" s="61">
        <f>IF(AM31&lt;$G$26,0,($F$26*(AM31-$G$26)))</f>
        <v>0</v>
      </c>
      <c r="AO31" s="61">
        <f t="shared" ref="AO31" si="53">AM31*AM$27</f>
        <v>0</v>
      </c>
      <c r="AP31" s="61">
        <f>SUM(AM31:AO31)</f>
        <v>0</v>
      </c>
      <c r="AQ31" s="56">
        <v>52</v>
      </c>
      <c r="AR31" s="61">
        <f t="shared" ref="AR31" si="54">AP31*AQ31</f>
        <v>0</v>
      </c>
      <c r="AS31" s="56"/>
      <c r="AT31" s="56"/>
      <c r="AU31" s="60">
        <f>AJ31*(1+BC$27)</f>
        <v>0</v>
      </c>
      <c r="AV31" s="56">
        <v>11</v>
      </c>
      <c r="AW31" s="61">
        <f t="shared" ref="AW31" si="55">AU31*AV31/BA$26</f>
        <v>0</v>
      </c>
      <c r="AX31" s="61">
        <f>AW31/52</f>
        <v>0</v>
      </c>
      <c r="AY31" s="61">
        <f>IF(AX31&lt;$G$26,0,($F$26*(AX31-$G$26)))</f>
        <v>0</v>
      </c>
      <c r="AZ31" s="61">
        <f t="shared" ref="AZ31" si="56">AX31*AX$27</f>
        <v>0</v>
      </c>
      <c r="BA31" s="61">
        <f>SUM(AX31:AZ31)</f>
        <v>0</v>
      </c>
      <c r="BB31" s="56">
        <v>13</v>
      </c>
      <c r="BC31" s="61">
        <f t="shared" ref="BC31" si="57">BA31*BB31</f>
        <v>0</v>
      </c>
      <c r="BD31" s="56"/>
      <c r="BE31" s="56"/>
      <c r="BH31" s="60">
        <f t="shared" si="35"/>
        <v>0</v>
      </c>
      <c r="BL31" s="60">
        <f t="shared" si="36"/>
        <v>0</v>
      </c>
      <c r="BP31" s="60">
        <f t="shared" si="37"/>
        <v>0</v>
      </c>
      <c r="BT31" s="60">
        <f t="shared" si="38"/>
        <v>0</v>
      </c>
      <c r="BX31" s="60">
        <f t="shared" si="39"/>
        <v>0</v>
      </c>
    </row>
    <row r="32" spans="1:82" x14ac:dyDescent="0.3">
      <c r="A32" s="62" t="s">
        <v>29</v>
      </c>
      <c r="B32" s="62"/>
      <c r="C32" s="56"/>
      <c r="D32" s="63"/>
      <c r="E32" s="56"/>
      <c r="F32" s="56"/>
      <c r="G32" s="56"/>
      <c r="H32" s="56"/>
      <c r="I32" s="57"/>
      <c r="J32" s="57"/>
      <c r="K32" s="64">
        <f>SUM(K29:K31)</f>
        <v>0</v>
      </c>
      <c r="L32" s="56"/>
      <c r="M32" s="62"/>
      <c r="N32" s="56"/>
      <c r="O32" s="63"/>
      <c r="P32" s="56"/>
      <c r="Q32" s="56"/>
      <c r="R32" s="56"/>
      <c r="S32" s="56"/>
      <c r="T32" s="57"/>
      <c r="U32" s="57"/>
      <c r="V32" s="64">
        <f>SUM(V29:V31)</f>
        <v>0</v>
      </c>
      <c r="W32" s="56"/>
      <c r="X32" s="62"/>
      <c r="Y32" s="56"/>
      <c r="Z32" s="63"/>
      <c r="AA32" s="56"/>
      <c r="AB32" s="56"/>
      <c r="AC32" s="56"/>
      <c r="AD32" s="56"/>
      <c r="AE32" s="57"/>
      <c r="AF32" s="57"/>
      <c r="AG32" s="64">
        <f>SUM(AG29:AG31)</f>
        <v>0</v>
      </c>
      <c r="AH32" s="56"/>
      <c r="AI32" s="62"/>
      <c r="AJ32" s="56"/>
      <c r="AK32" s="63"/>
      <c r="AL32" s="56"/>
      <c r="AM32" s="56"/>
      <c r="AN32" s="56"/>
      <c r="AO32" s="56"/>
      <c r="AP32" s="57"/>
      <c r="AQ32" s="57"/>
      <c r="AR32" s="64">
        <f>SUM(AR29:AR31)</f>
        <v>0</v>
      </c>
      <c r="AS32" s="56"/>
      <c r="AT32" s="62"/>
      <c r="AU32" s="56"/>
      <c r="AV32" s="63"/>
      <c r="AW32" s="56"/>
      <c r="AX32" s="56"/>
      <c r="AY32" s="56"/>
      <c r="AZ32" s="56"/>
      <c r="BA32" s="57"/>
      <c r="BB32" s="57"/>
      <c r="BC32" s="64">
        <f>SUM(BC29:BC31)</f>
        <v>0</v>
      </c>
      <c r="BD32" s="56"/>
      <c r="BE32" s="57"/>
      <c r="BH32" s="64">
        <f>SUM(BH29:BH31)</f>
        <v>0</v>
      </c>
      <c r="BL32" s="64">
        <f>SUM(BL29:BL31)</f>
        <v>0</v>
      </c>
      <c r="BP32" s="64">
        <f>SUM(BP29:BP31)</f>
        <v>0</v>
      </c>
      <c r="BT32" s="64">
        <f>SUM(BT29:BT31)</f>
        <v>0</v>
      </c>
      <c r="BX32" s="64">
        <f>SUM(BX29:BX31)</f>
        <v>0</v>
      </c>
      <c r="BZ32" s="65">
        <f>BH32+K32</f>
        <v>0</v>
      </c>
      <c r="CA32" s="65">
        <f>BL32+V32</f>
        <v>0</v>
      </c>
      <c r="CB32" s="65">
        <f>BP32+AG32</f>
        <v>0</v>
      </c>
      <c r="CC32" s="65">
        <f>BT32+AR32</f>
        <v>0</v>
      </c>
      <c r="CD32" s="65">
        <f>BX32+BC32</f>
        <v>0</v>
      </c>
    </row>
    <row r="33" spans="1:82" x14ac:dyDescent="0.3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</row>
    <row r="34" spans="1:82" ht="15.5" x14ac:dyDescent="0.35">
      <c r="A34" s="67" t="s">
        <v>20</v>
      </c>
      <c r="B34" s="68" t="s">
        <v>69</v>
      </c>
      <c r="C34" s="68"/>
      <c r="D34" s="68"/>
      <c r="E34" s="68"/>
      <c r="F34" s="68"/>
      <c r="G34" s="68"/>
      <c r="H34" s="68"/>
      <c r="I34" s="68"/>
      <c r="J34" s="68"/>
      <c r="K34" s="68"/>
      <c r="L34" s="56"/>
      <c r="M34" s="68" t="s">
        <v>69</v>
      </c>
      <c r="N34" s="68"/>
      <c r="O34" s="68"/>
      <c r="P34" s="68"/>
      <c r="Q34" s="68"/>
      <c r="R34" s="68"/>
      <c r="S34" s="68"/>
      <c r="T34" s="68"/>
      <c r="U34" s="68"/>
      <c r="V34" s="68"/>
      <c r="W34" s="56"/>
      <c r="X34" s="68" t="s">
        <v>69</v>
      </c>
      <c r="Y34" s="68"/>
      <c r="Z34" s="68"/>
      <c r="AA34" s="68"/>
      <c r="AB34" s="68"/>
      <c r="AC34" s="68"/>
      <c r="AD34" s="68"/>
      <c r="AE34" s="68"/>
      <c r="AF34" s="68"/>
      <c r="AG34" s="68"/>
      <c r="AH34" s="56"/>
      <c r="AI34" s="68" t="s">
        <v>69</v>
      </c>
      <c r="AJ34" s="68"/>
      <c r="AK34" s="68"/>
      <c r="AL34" s="68"/>
      <c r="AM34" s="68"/>
      <c r="AN34" s="68"/>
      <c r="AO34" s="68"/>
      <c r="AP34" s="68"/>
      <c r="AQ34" s="68"/>
      <c r="AR34" s="68"/>
      <c r="AS34" s="56"/>
      <c r="AT34" s="68" t="s">
        <v>69</v>
      </c>
      <c r="AU34" s="68"/>
      <c r="AV34" s="68"/>
      <c r="AW34" s="68"/>
      <c r="AX34" s="68"/>
      <c r="AY34" s="68"/>
      <c r="AZ34" s="68"/>
      <c r="BA34" s="68"/>
      <c r="BB34" s="68"/>
      <c r="BC34" s="68"/>
      <c r="BD34" s="56"/>
      <c r="BE34" s="35" t="s">
        <v>69</v>
      </c>
      <c r="BG34" s="37" t="s">
        <v>69</v>
      </c>
      <c r="BK34" s="37" t="s">
        <v>69</v>
      </c>
      <c r="BO34" s="37" t="s">
        <v>69</v>
      </c>
      <c r="BS34" s="37" t="s">
        <v>69</v>
      </c>
      <c r="BW34" s="37" t="s">
        <v>69</v>
      </c>
      <c r="BZ34" s="41" t="s">
        <v>69</v>
      </c>
      <c r="CA34" s="41"/>
      <c r="CB34" s="41"/>
      <c r="CC34" s="41"/>
      <c r="CD34" s="41"/>
    </row>
    <row r="35" spans="1:82" x14ac:dyDescent="0.3">
      <c r="A35" s="56" t="s">
        <v>16</v>
      </c>
      <c r="B35" s="69" t="s">
        <v>14</v>
      </c>
      <c r="C35" s="69"/>
      <c r="D35" s="69"/>
      <c r="E35" s="69"/>
      <c r="F35" s="70">
        <v>0.13800000000000001</v>
      </c>
      <c r="G35" s="71">
        <f>G15</f>
        <v>169</v>
      </c>
      <c r="H35" s="56"/>
      <c r="I35" s="56">
        <v>35</v>
      </c>
      <c r="J35" s="56" t="s">
        <v>15</v>
      </c>
      <c r="K35" s="56"/>
      <c r="L35" s="56"/>
      <c r="M35" s="69" t="s">
        <v>14</v>
      </c>
      <c r="N35" s="69"/>
      <c r="O35" s="69"/>
      <c r="P35" s="69"/>
      <c r="Q35" s="70">
        <v>0.13800000000000001</v>
      </c>
      <c r="R35" s="71">
        <f>R15</f>
        <v>171</v>
      </c>
      <c r="S35" s="56"/>
      <c r="T35" s="72">
        <f>I35</f>
        <v>35</v>
      </c>
      <c r="U35" s="56" t="s">
        <v>15</v>
      </c>
      <c r="V35" s="56"/>
      <c r="W35" s="56"/>
      <c r="X35" s="69" t="s">
        <v>14</v>
      </c>
      <c r="Y35" s="69"/>
      <c r="Z35" s="69"/>
      <c r="AA35" s="69"/>
      <c r="AB35" s="70">
        <v>0.13800000000000001</v>
      </c>
      <c r="AC35" s="71">
        <f>AC15</f>
        <v>173</v>
      </c>
      <c r="AD35" s="56"/>
      <c r="AE35" s="72">
        <f>I35</f>
        <v>35</v>
      </c>
      <c r="AF35" s="56" t="s">
        <v>15</v>
      </c>
      <c r="AG35" s="56"/>
      <c r="AH35" s="56"/>
      <c r="AI35" s="69" t="s">
        <v>14</v>
      </c>
      <c r="AJ35" s="69"/>
      <c r="AK35" s="69"/>
      <c r="AL35" s="69"/>
      <c r="AM35" s="70">
        <v>0.13800000000000001</v>
      </c>
      <c r="AN35" s="71">
        <f>AN15</f>
        <v>175</v>
      </c>
      <c r="AO35" s="56"/>
      <c r="AP35" s="72">
        <f>T35</f>
        <v>35</v>
      </c>
      <c r="AQ35" s="56" t="s">
        <v>15</v>
      </c>
      <c r="AR35" s="56"/>
      <c r="AS35" s="56"/>
      <c r="AT35" s="69" t="s">
        <v>14</v>
      </c>
      <c r="AU35" s="69"/>
      <c r="AV35" s="69"/>
      <c r="AW35" s="69"/>
      <c r="AX35" s="70">
        <v>0.13800000000000001</v>
      </c>
      <c r="AY35" s="71">
        <f>AY15</f>
        <v>177</v>
      </c>
      <c r="AZ35" s="56"/>
      <c r="BA35" s="72">
        <f>AE35</f>
        <v>35</v>
      </c>
      <c r="BB35" s="56" t="s">
        <v>15</v>
      </c>
      <c r="BC35" s="56"/>
      <c r="BD35" s="56"/>
      <c r="BE35" s="47" t="s">
        <v>13</v>
      </c>
    </row>
    <row r="36" spans="1:82" x14ac:dyDescent="0.3">
      <c r="A36" s="56" t="s">
        <v>17</v>
      </c>
      <c r="B36" s="56" t="s">
        <v>18</v>
      </c>
      <c r="C36" s="56"/>
      <c r="D36" s="56"/>
      <c r="E36" s="56"/>
      <c r="F36" s="73">
        <v>0.03</v>
      </c>
      <c r="G36" s="74"/>
      <c r="H36" s="74" t="s">
        <v>19</v>
      </c>
      <c r="I36" s="74"/>
      <c r="J36" s="56"/>
      <c r="K36" s="75" t="s">
        <v>46</v>
      </c>
      <c r="M36" s="56" t="s">
        <v>18</v>
      </c>
      <c r="N36" s="56"/>
      <c r="O36" s="56"/>
      <c r="P36" s="56"/>
      <c r="Q36" s="73">
        <v>0.03</v>
      </c>
      <c r="R36" s="74"/>
      <c r="S36" s="74" t="s">
        <v>19</v>
      </c>
      <c r="T36" s="74"/>
      <c r="U36" s="56"/>
      <c r="V36" s="70">
        <v>0.02</v>
      </c>
      <c r="W36" s="56"/>
      <c r="X36" s="56" t="s">
        <v>18</v>
      </c>
      <c r="Y36" s="56"/>
      <c r="Z36" s="56"/>
      <c r="AA36" s="56"/>
      <c r="AB36" s="73">
        <v>0.03</v>
      </c>
      <c r="AC36" s="74"/>
      <c r="AD36" s="74" t="s">
        <v>19</v>
      </c>
      <c r="AE36" s="74"/>
      <c r="AF36" s="56"/>
      <c r="AG36" s="70">
        <v>0.02</v>
      </c>
      <c r="AH36" s="56"/>
      <c r="AI36" s="56" t="s">
        <v>18</v>
      </c>
      <c r="AJ36" s="56"/>
      <c r="AK36" s="56"/>
      <c r="AL36" s="56"/>
      <c r="AM36" s="73">
        <v>0.03</v>
      </c>
      <c r="AN36" s="74"/>
      <c r="AO36" s="74" t="s">
        <v>19</v>
      </c>
      <c r="AP36" s="74"/>
      <c r="AQ36" s="56"/>
      <c r="AR36" s="70">
        <v>0.02</v>
      </c>
      <c r="AS36" s="56"/>
      <c r="AT36" s="56" t="s">
        <v>18</v>
      </c>
      <c r="AU36" s="56"/>
      <c r="AV36" s="56"/>
      <c r="AW36" s="56"/>
      <c r="AX36" s="73">
        <v>0.03</v>
      </c>
      <c r="AY36" s="74"/>
      <c r="AZ36" s="74" t="s">
        <v>19</v>
      </c>
      <c r="BA36" s="74"/>
      <c r="BB36" s="56"/>
      <c r="BC36" s="70">
        <v>0.02</v>
      </c>
      <c r="BD36" s="56"/>
      <c r="BF36" s="51" t="s">
        <v>79</v>
      </c>
      <c r="BG36" s="51"/>
      <c r="BH36" s="51"/>
      <c r="BJ36" s="51" t="s">
        <v>79</v>
      </c>
      <c r="BK36" s="51"/>
      <c r="BL36" s="51"/>
      <c r="BN36" s="51" t="s">
        <v>79</v>
      </c>
      <c r="BO36" s="51"/>
      <c r="BP36" s="51"/>
      <c r="BR36" s="51" t="s">
        <v>79</v>
      </c>
      <c r="BS36" s="51"/>
      <c r="BT36" s="51"/>
      <c r="BV36" s="51" t="s">
        <v>79</v>
      </c>
      <c r="BW36" s="51"/>
      <c r="BX36" s="51"/>
    </row>
    <row r="37" spans="1:82" x14ac:dyDescent="0.3">
      <c r="A37" s="59"/>
      <c r="B37" s="59"/>
      <c r="C37" s="77" t="s">
        <v>28</v>
      </c>
      <c r="D37" s="77" t="s">
        <v>1</v>
      </c>
      <c r="E37" s="77" t="s">
        <v>2</v>
      </c>
      <c r="F37" s="77" t="s">
        <v>3</v>
      </c>
      <c r="G37" s="77" t="s">
        <v>0</v>
      </c>
      <c r="H37" s="77" t="s">
        <v>4</v>
      </c>
      <c r="I37" s="78" t="s">
        <v>5</v>
      </c>
      <c r="J37" s="77" t="s">
        <v>6</v>
      </c>
      <c r="K37" s="77" t="s">
        <v>7</v>
      </c>
      <c r="M37" s="59"/>
      <c r="N37" s="77" t="s">
        <v>28</v>
      </c>
      <c r="O37" s="77" t="s">
        <v>1</v>
      </c>
      <c r="P37" s="77" t="s">
        <v>2</v>
      </c>
      <c r="Q37" s="77" t="s">
        <v>3</v>
      </c>
      <c r="R37" s="77" t="s">
        <v>0</v>
      </c>
      <c r="S37" s="77" t="s">
        <v>4</v>
      </c>
      <c r="T37" s="78" t="s">
        <v>5</v>
      </c>
      <c r="U37" s="77" t="s">
        <v>6</v>
      </c>
      <c r="V37" s="77" t="s">
        <v>7</v>
      </c>
      <c r="W37" s="56"/>
      <c r="X37" s="59"/>
      <c r="Y37" s="77" t="s">
        <v>28</v>
      </c>
      <c r="Z37" s="77" t="s">
        <v>1</v>
      </c>
      <c r="AA37" s="77" t="s">
        <v>2</v>
      </c>
      <c r="AB37" s="77" t="s">
        <v>3</v>
      </c>
      <c r="AC37" s="77" t="s">
        <v>0</v>
      </c>
      <c r="AD37" s="77" t="s">
        <v>4</v>
      </c>
      <c r="AE37" s="78" t="s">
        <v>5</v>
      </c>
      <c r="AF37" s="77" t="s">
        <v>6</v>
      </c>
      <c r="AG37" s="77" t="s">
        <v>7</v>
      </c>
      <c r="AH37" s="56"/>
      <c r="AI37" s="59"/>
      <c r="AJ37" s="77" t="s">
        <v>28</v>
      </c>
      <c r="AK37" s="77" t="s">
        <v>1</v>
      </c>
      <c r="AL37" s="77" t="s">
        <v>2</v>
      </c>
      <c r="AM37" s="77" t="s">
        <v>3</v>
      </c>
      <c r="AN37" s="77" t="s">
        <v>0</v>
      </c>
      <c r="AO37" s="77" t="s">
        <v>4</v>
      </c>
      <c r="AP37" s="78" t="s">
        <v>5</v>
      </c>
      <c r="AQ37" s="77" t="s">
        <v>6</v>
      </c>
      <c r="AR37" s="77" t="s">
        <v>7</v>
      </c>
      <c r="AS37" s="56"/>
      <c r="AT37" s="59"/>
      <c r="AU37" s="77" t="s">
        <v>28</v>
      </c>
      <c r="AV37" s="77" t="s">
        <v>1</v>
      </c>
      <c r="AW37" s="77" t="s">
        <v>2</v>
      </c>
      <c r="AX37" s="77" t="s">
        <v>3</v>
      </c>
      <c r="AY37" s="77" t="s">
        <v>0</v>
      </c>
      <c r="AZ37" s="77" t="s">
        <v>4</v>
      </c>
      <c r="BA37" s="78" t="s">
        <v>5</v>
      </c>
      <c r="BB37" s="77" t="s">
        <v>6</v>
      </c>
      <c r="BC37" s="77" t="s">
        <v>7</v>
      </c>
      <c r="BD37" s="56"/>
      <c r="BF37" s="53" t="s">
        <v>76</v>
      </c>
      <c r="BG37" s="55" t="s">
        <v>77</v>
      </c>
      <c r="BH37" s="53" t="s">
        <v>78</v>
      </c>
      <c r="BJ37" s="53" t="s">
        <v>76</v>
      </c>
      <c r="BK37" s="55" t="s">
        <v>77</v>
      </c>
      <c r="BL37" s="53" t="s">
        <v>78</v>
      </c>
      <c r="BN37" s="53" t="s">
        <v>76</v>
      </c>
      <c r="BO37" s="55" t="s">
        <v>77</v>
      </c>
      <c r="BP37" s="53" t="s">
        <v>78</v>
      </c>
      <c r="BR37" s="53" t="s">
        <v>76</v>
      </c>
      <c r="BS37" s="55" t="s">
        <v>77</v>
      </c>
      <c r="BT37" s="53" t="s">
        <v>78</v>
      </c>
      <c r="BV37" s="53" t="s">
        <v>76</v>
      </c>
      <c r="BW37" s="55" t="s">
        <v>77</v>
      </c>
      <c r="BX37" s="53" t="s">
        <v>78</v>
      </c>
    </row>
    <row r="38" spans="1:82" x14ac:dyDescent="0.3">
      <c r="A38" s="47" t="s">
        <v>13</v>
      </c>
      <c r="B38" s="47"/>
      <c r="C38" s="57"/>
      <c r="D38" s="56"/>
      <c r="E38" s="57"/>
      <c r="F38" s="57"/>
      <c r="G38" s="57"/>
      <c r="H38" s="57"/>
      <c r="I38" s="57"/>
      <c r="J38" s="58" t="s">
        <v>82</v>
      </c>
      <c r="K38" s="57"/>
      <c r="M38" s="47"/>
      <c r="N38" s="57"/>
      <c r="O38" s="56"/>
      <c r="P38" s="57"/>
      <c r="Q38" s="57"/>
      <c r="R38" s="57"/>
      <c r="S38" s="57"/>
      <c r="T38" s="57"/>
      <c r="U38" s="58" t="s">
        <v>82</v>
      </c>
      <c r="V38" s="57"/>
      <c r="W38" s="56"/>
      <c r="X38" s="47"/>
      <c r="Y38" s="57"/>
      <c r="Z38" s="56"/>
      <c r="AA38" s="57"/>
      <c r="AB38" s="57"/>
      <c r="AC38" s="57"/>
      <c r="AD38" s="57"/>
      <c r="AE38" s="57"/>
      <c r="AF38" s="58" t="s">
        <v>82</v>
      </c>
      <c r="AG38" s="57"/>
      <c r="AH38" s="56"/>
      <c r="AI38" s="47"/>
      <c r="AJ38" s="57"/>
      <c r="AK38" s="56"/>
      <c r="AL38" s="57"/>
      <c r="AM38" s="57"/>
      <c r="AN38" s="57"/>
      <c r="AO38" s="57"/>
      <c r="AP38" s="57"/>
      <c r="AQ38" s="58" t="s">
        <v>82</v>
      </c>
      <c r="AR38" s="57"/>
      <c r="AS38" s="56"/>
      <c r="AT38" s="47"/>
      <c r="AU38" s="57"/>
      <c r="AV38" s="56"/>
      <c r="AW38" s="57"/>
      <c r="AX38" s="57"/>
      <c r="AY38" s="57"/>
      <c r="AZ38" s="57"/>
      <c r="BA38" s="57"/>
      <c r="BB38" s="58" t="s">
        <v>82</v>
      </c>
      <c r="BC38" s="57"/>
      <c r="BD38" s="56"/>
      <c r="BH38" s="60">
        <f t="shared" ref="BH38:BH40" si="58">BF38*BG38</f>
        <v>0</v>
      </c>
      <c r="BL38" s="60">
        <f t="shared" ref="BL38:BL40" si="59">BJ38*BK38</f>
        <v>0</v>
      </c>
      <c r="BP38" s="60">
        <f t="shared" ref="BP38:BP40" si="60">BN38*BO38</f>
        <v>0</v>
      </c>
      <c r="BT38" s="60">
        <f t="shared" ref="BT38:BT40" si="61">BR38*BS38</f>
        <v>0</v>
      </c>
      <c r="BX38" s="60">
        <f t="shared" ref="BX38:BX40" si="62">BV38*BW38</f>
        <v>0</v>
      </c>
    </row>
    <row r="39" spans="1:82" x14ac:dyDescent="0.3">
      <c r="A39" s="56"/>
      <c r="B39" s="56"/>
      <c r="C39" s="57"/>
      <c r="D39" s="56"/>
      <c r="E39" s="61">
        <f>C39*D39/I$35</f>
        <v>0</v>
      </c>
      <c r="F39" s="61">
        <f>E39/52</f>
        <v>0</v>
      </c>
      <c r="G39" s="61">
        <f>IF(F39&lt;G$35,0,(F$35*(F39-G$35)))</f>
        <v>0</v>
      </c>
      <c r="H39" s="61">
        <f>F39*F$36</f>
        <v>0</v>
      </c>
      <c r="I39" s="61">
        <f>SUM(F39:H39)</f>
        <v>0</v>
      </c>
      <c r="J39" s="56">
        <v>13</v>
      </c>
      <c r="K39" s="61">
        <f>I39*J39</f>
        <v>0</v>
      </c>
      <c r="M39" s="56"/>
      <c r="N39" s="60">
        <f>C39*(1+V$36)</f>
        <v>0</v>
      </c>
      <c r="O39" s="56"/>
      <c r="P39" s="61">
        <f>N39*O39/$I$4</f>
        <v>0</v>
      </c>
      <c r="Q39" s="61">
        <f>P39/52</f>
        <v>0</v>
      </c>
      <c r="R39" s="61">
        <f>IF(Q39&lt;R$35,0,(Q$35*(Q39-R$35)))</f>
        <v>0</v>
      </c>
      <c r="S39" s="61">
        <f>Q39*Q$36</f>
        <v>0</v>
      </c>
      <c r="T39" s="61">
        <f>SUM(Q39:S39)</f>
        <v>0</v>
      </c>
      <c r="U39" s="56">
        <v>52</v>
      </c>
      <c r="V39" s="61">
        <f>T39*U39</f>
        <v>0</v>
      </c>
      <c r="W39" s="56"/>
      <c r="X39" s="56"/>
      <c r="Y39" s="60">
        <f>N39*(1+AG$36)</f>
        <v>0</v>
      </c>
      <c r="Z39" s="56"/>
      <c r="AA39" s="61">
        <f>Y39*Z39/$I$4</f>
        <v>0</v>
      </c>
      <c r="AB39" s="61">
        <f>AA39/52</f>
        <v>0</v>
      </c>
      <c r="AC39" s="61">
        <f>IF(AB39&lt;AC$35,0,(AB$35*(AB39-AC$35)))</f>
        <v>0</v>
      </c>
      <c r="AD39" s="61">
        <f>AB39*AB$36</f>
        <v>0</v>
      </c>
      <c r="AE39" s="61">
        <f>SUM(AB39:AD39)</f>
        <v>0</v>
      </c>
      <c r="AF39" s="56">
        <v>52</v>
      </c>
      <c r="AG39" s="61">
        <f>AE39*AF39</f>
        <v>0</v>
      </c>
      <c r="AH39" s="56"/>
      <c r="AI39" s="56"/>
      <c r="AJ39" s="60">
        <f>Y39*(1+AR$36)</f>
        <v>0</v>
      </c>
      <c r="AK39" s="56"/>
      <c r="AL39" s="61">
        <f>AJ39*AK39/$I$4</f>
        <v>0</v>
      </c>
      <c r="AM39" s="61">
        <f>AL39/52</f>
        <v>0</v>
      </c>
      <c r="AN39" s="61">
        <f>IF(AM39&lt;AN$35,0,(AM$35*(AM39-AN$35)))</f>
        <v>0</v>
      </c>
      <c r="AO39" s="61">
        <f>AM39*AM$36</f>
        <v>0</v>
      </c>
      <c r="AP39" s="61">
        <f>SUM(AM39:AO39)</f>
        <v>0</v>
      </c>
      <c r="AQ39" s="56">
        <v>52</v>
      </c>
      <c r="AR39" s="61">
        <f>AP39*AQ39</f>
        <v>0</v>
      </c>
      <c r="AS39" s="56"/>
      <c r="AT39" s="56"/>
      <c r="AU39" s="60">
        <f>AJ39*(1+BC$36)</f>
        <v>0</v>
      </c>
      <c r="AV39" s="56"/>
      <c r="AW39" s="61">
        <f>AU39*AV39/$I$4</f>
        <v>0</v>
      </c>
      <c r="AX39" s="61">
        <f>AW39/52</f>
        <v>0</v>
      </c>
      <c r="AY39" s="61">
        <f>IF(AX39&lt;AY$35,0,(AX$35*(AX39-AY$35)))</f>
        <v>0</v>
      </c>
      <c r="AZ39" s="61">
        <f>AX39*AX$36</f>
        <v>0</v>
      </c>
      <c r="BA39" s="61">
        <f>SUM(AX39:AZ39)</f>
        <v>0</v>
      </c>
      <c r="BB39" s="56">
        <v>13</v>
      </c>
      <c r="BC39" s="61">
        <f>BA39*BB39</f>
        <v>0</v>
      </c>
      <c r="BD39" s="56"/>
      <c r="BH39" s="60">
        <f t="shared" si="58"/>
        <v>0</v>
      </c>
      <c r="BL39" s="60">
        <f t="shared" si="59"/>
        <v>0</v>
      </c>
      <c r="BP39" s="60">
        <f t="shared" si="60"/>
        <v>0</v>
      </c>
      <c r="BT39" s="60">
        <f t="shared" si="61"/>
        <v>0</v>
      </c>
      <c r="BX39" s="60">
        <f t="shared" si="62"/>
        <v>0</v>
      </c>
    </row>
    <row r="40" spans="1:82" x14ac:dyDescent="0.3">
      <c r="A40" s="56"/>
      <c r="B40" s="56"/>
      <c r="C40" s="57"/>
      <c r="D40" s="56"/>
      <c r="E40" s="61">
        <f>C40*D40/I$35</f>
        <v>0</v>
      </c>
      <c r="F40" s="61">
        <f t="shared" ref="F40" si="63">E40/52</f>
        <v>0</v>
      </c>
      <c r="G40" s="61">
        <f>IF(F40&lt;G$35,0,(F$35*(F40-G$35)))</f>
        <v>0</v>
      </c>
      <c r="H40" s="61">
        <f>F40*F$36</f>
        <v>0</v>
      </c>
      <c r="I40" s="61">
        <f t="shared" ref="I40" si="64">SUM(F40:H40)</f>
        <v>0</v>
      </c>
      <c r="J40" s="56">
        <v>13</v>
      </c>
      <c r="K40" s="61">
        <f t="shared" ref="K40" si="65">I40*J40</f>
        <v>0</v>
      </c>
      <c r="M40" s="56"/>
      <c r="N40" s="60">
        <f>C40*(1+V$36)</f>
        <v>0</v>
      </c>
      <c r="O40" s="56"/>
      <c r="P40" s="61">
        <f>N40*O40/$I$4</f>
        <v>0</v>
      </c>
      <c r="Q40" s="61">
        <f>P40/52</f>
        <v>0</v>
      </c>
      <c r="R40" s="61">
        <f>IF(Q40&lt;R$35,0,(Q$35*(Q40-R$35)))</f>
        <v>0</v>
      </c>
      <c r="S40" s="61">
        <f>Q40*Q$36</f>
        <v>0</v>
      </c>
      <c r="T40" s="61">
        <f>SUM(Q40:S40)</f>
        <v>0</v>
      </c>
      <c r="U40" s="56">
        <v>52</v>
      </c>
      <c r="V40" s="61">
        <f t="shared" ref="V40" si="66">T40*U40</f>
        <v>0</v>
      </c>
      <c r="W40" s="56"/>
      <c r="X40" s="56"/>
      <c r="Y40" s="60">
        <f>N40*(1+AG$36)</f>
        <v>0</v>
      </c>
      <c r="Z40" s="56"/>
      <c r="AA40" s="61">
        <f>Y40*Z40/$I$4</f>
        <v>0</v>
      </c>
      <c r="AB40" s="61">
        <f>AA40/52</f>
        <v>0</v>
      </c>
      <c r="AC40" s="61">
        <f>IF(AB40&lt;AC$35,0,(AB$35*(AB40-AC$35)))</f>
        <v>0</v>
      </c>
      <c r="AD40" s="61">
        <f>AB40*AB$36</f>
        <v>0</v>
      </c>
      <c r="AE40" s="61">
        <f>SUM(AB40:AD40)</f>
        <v>0</v>
      </c>
      <c r="AF40" s="56">
        <v>52</v>
      </c>
      <c r="AG40" s="61">
        <f t="shared" ref="AG40" si="67">AE40*AF40</f>
        <v>0</v>
      </c>
      <c r="AH40" s="56"/>
      <c r="AI40" s="56"/>
      <c r="AJ40" s="60">
        <f>Y40*(1+AR$36)</f>
        <v>0</v>
      </c>
      <c r="AK40" s="56"/>
      <c r="AL40" s="61">
        <f>AJ40*AK40/$I$4</f>
        <v>0</v>
      </c>
      <c r="AM40" s="61">
        <f>AL40/52</f>
        <v>0</v>
      </c>
      <c r="AN40" s="61">
        <f>IF(AM40&lt;AN$35,0,(AM$35*(AM40-AN$35)))</f>
        <v>0</v>
      </c>
      <c r="AO40" s="61">
        <f>AM40*AM$36</f>
        <v>0</v>
      </c>
      <c r="AP40" s="61">
        <f>SUM(AM40:AO40)</f>
        <v>0</v>
      </c>
      <c r="AQ40" s="56">
        <v>52</v>
      </c>
      <c r="AR40" s="61">
        <f t="shared" ref="AR40" si="68">AP40*AQ40</f>
        <v>0</v>
      </c>
      <c r="AS40" s="56"/>
      <c r="AT40" s="56"/>
      <c r="AU40" s="60">
        <f>AJ40*(1+BC$36)</f>
        <v>0</v>
      </c>
      <c r="AV40" s="56"/>
      <c r="AW40" s="61">
        <f>AU40*AV40/$I$4</f>
        <v>0</v>
      </c>
      <c r="AX40" s="61">
        <f>AW40/52</f>
        <v>0</v>
      </c>
      <c r="AY40" s="61">
        <f>IF(AX40&lt;AY$35,0,(AX$35*(AX40-AY$35)))</f>
        <v>0</v>
      </c>
      <c r="AZ40" s="61">
        <f>AX40*AX$36</f>
        <v>0</v>
      </c>
      <c r="BA40" s="61">
        <f>SUM(AX40:AZ40)</f>
        <v>0</v>
      </c>
      <c r="BB40" s="56">
        <v>13</v>
      </c>
      <c r="BC40" s="61">
        <f t="shared" ref="BC40" si="69">BA40*BB40</f>
        <v>0</v>
      </c>
      <c r="BD40" s="56"/>
      <c r="BH40" s="60">
        <f t="shared" si="58"/>
        <v>0</v>
      </c>
      <c r="BL40" s="60">
        <f t="shared" si="59"/>
        <v>0</v>
      </c>
      <c r="BP40" s="60">
        <f t="shared" si="60"/>
        <v>0</v>
      </c>
      <c r="BT40" s="60">
        <f t="shared" si="61"/>
        <v>0</v>
      </c>
      <c r="BX40" s="60">
        <f t="shared" si="62"/>
        <v>0</v>
      </c>
    </row>
    <row r="41" spans="1:82" x14ac:dyDescent="0.3">
      <c r="A41" s="62" t="s">
        <v>29</v>
      </c>
      <c r="B41" s="62"/>
      <c r="C41" s="56"/>
      <c r="D41" s="63"/>
      <c r="E41" s="56"/>
      <c r="F41" s="56"/>
      <c r="G41" s="56"/>
      <c r="H41" s="56"/>
      <c r="I41" s="57"/>
      <c r="J41" s="57"/>
      <c r="K41" s="64">
        <f>SUM(K38:K40)</f>
        <v>0</v>
      </c>
      <c r="M41" s="62"/>
      <c r="N41" s="56"/>
      <c r="O41" s="63"/>
      <c r="P41" s="56"/>
      <c r="Q41" s="56"/>
      <c r="R41" s="56"/>
      <c r="S41" s="56"/>
      <c r="T41" s="57"/>
      <c r="U41" s="57"/>
      <c r="V41" s="64">
        <f>SUM(V38:V40)</f>
        <v>0</v>
      </c>
      <c r="W41" s="56"/>
      <c r="X41" s="62"/>
      <c r="Y41" s="56"/>
      <c r="Z41" s="63"/>
      <c r="AA41" s="56"/>
      <c r="AB41" s="56"/>
      <c r="AC41" s="56"/>
      <c r="AD41" s="56"/>
      <c r="AE41" s="57"/>
      <c r="AF41" s="57"/>
      <c r="AG41" s="64">
        <f>SUM(AG38:AG40)</f>
        <v>0</v>
      </c>
      <c r="AH41" s="56"/>
      <c r="AI41" s="62"/>
      <c r="AJ41" s="56"/>
      <c r="AK41" s="63"/>
      <c r="AL41" s="56"/>
      <c r="AM41" s="56"/>
      <c r="AN41" s="56"/>
      <c r="AO41" s="56"/>
      <c r="AP41" s="57"/>
      <c r="AQ41" s="57"/>
      <c r="AR41" s="64">
        <f>SUM(AR38:AR40)</f>
        <v>0</v>
      </c>
      <c r="AS41" s="56"/>
      <c r="AT41" s="62"/>
      <c r="AU41" s="56"/>
      <c r="AV41" s="63"/>
      <c r="AW41" s="56"/>
      <c r="AX41" s="56"/>
      <c r="AY41" s="56"/>
      <c r="AZ41" s="56"/>
      <c r="BA41" s="57"/>
      <c r="BB41" s="57"/>
      <c r="BC41" s="64">
        <f>SUM(BC38:BC40)</f>
        <v>0</v>
      </c>
      <c r="BD41" s="56"/>
      <c r="BH41" s="64">
        <f>SUM(BH38:BH40)</f>
        <v>0</v>
      </c>
      <c r="BL41" s="64">
        <f>SUM(BL38:BL40)</f>
        <v>0</v>
      </c>
      <c r="BP41" s="64">
        <f>SUM(BP38:BP40)</f>
        <v>0</v>
      </c>
      <c r="BT41" s="64">
        <f>SUM(BT38:BT40)</f>
        <v>0</v>
      </c>
      <c r="BX41" s="64">
        <f>SUM(BX38:BX40)</f>
        <v>0</v>
      </c>
      <c r="BZ41" s="65">
        <f>BH41+K41</f>
        <v>0</v>
      </c>
      <c r="CA41" s="65">
        <f>BL41+V41</f>
        <v>0</v>
      </c>
      <c r="CB41" s="65">
        <f>BP41+AG41</f>
        <v>0</v>
      </c>
      <c r="CC41" s="65">
        <f>BT41+AR41</f>
        <v>0</v>
      </c>
      <c r="CD41" s="65">
        <f>BX41+BC41</f>
        <v>0</v>
      </c>
    </row>
    <row r="43" spans="1:82" ht="15.5" x14ac:dyDescent="0.35">
      <c r="A43" s="67" t="s">
        <v>20</v>
      </c>
      <c r="B43" s="68" t="s">
        <v>70</v>
      </c>
      <c r="C43" s="68"/>
      <c r="D43" s="68"/>
      <c r="E43" s="68"/>
      <c r="F43" s="68"/>
      <c r="G43" s="68"/>
      <c r="H43" s="68"/>
      <c r="I43" s="68"/>
      <c r="J43" s="68"/>
      <c r="K43" s="68"/>
      <c r="L43" s="56"/>
      <c r="M43" s="68" t="s">
        <v>70</v>
      </c>
      <c r="N43" s="68"/>
      <c r="O43" s="68"/>
      <c r="P43" s="68"/>
      <c r="Q43" s="68"/>
      <c r="R43" s="68"/>
      <c r="S43" s="68"/>
      <c r="T43" s="68"/>
      <c r="U43" s="68"/>
      <c r="V43" s="68"/>
      <c r="W43" s="56"/>
      <c r="X43" s="68" t="s">
        <v>70</v>
      </c>
      <c r="Y43" s="68"/>
      <c r="Z43" s="68"/>
      <c r="AA43" s="68"/>
      <c r="AB43" s="68"/>
      <c r="AC43" s="68"/>
      <c r="AD43" s="68"/>
      <c r="AE43" s="68"/>
      <c r="AF43" s="68"/>
      <c r="AG43" s="68"/>
      <c r="AH43" s="56"/>
      <c r="AI43" s="68" t="s">
        <v>70</v>
      </c>
      <c r="AJ43" s="68"/>
      <c r="AK43" s="68"/>
      <c r="AL43" s="68"/>
      <c r="AM43" s="68"/>
      <c r="AN43" s="68"/>
      <c r="AO43" s="68"/>
      <c r="AP43" s="68"/>
      <c r="AQ43" s="68"/>
      <c r="AR43" s="68"/>
      <c r="AS43" s="56"/>
      <c r="AT43" s="68" t="s">
        <v>70</v>
      </c>
      <c r="AU43" s="68"/>
      <c r="AV43" s="68"/>
      <c r="AW43" s="68"/>
      <c r="AX43" s="68"/>
      <c r="AY43" s="68"/>
      <c r="AZ43" s="68"/>
      <c r="BA43" s="68"/>
      <c r="BB43" s="68"/>
      <c r="BC43" s="68"/>
      <c r="BD43" s="56"/>
      <c r="BE43" s="35" t="s">
        <v>70</v>
      </c>
      <c r="BG43" s="37" t="s">
        <v>70</v>
      </c>
      <c r="BK43" s="37" t="s">
        <v>70</v>
      </c>
      <c r="BO43" s="37" t="s">
        <v>70</v>
      </c>
      <c r="BS43" s="37" t="s">
        <v>70</v>
      </c>
      <c r="BW43" s="37" t="s">
        <v>70</v>
      </c>
      <c r="BZ43" s="41" t="s">
        <v>70</v>
      </c>
      <c r="CA43" s="41"/>
      <c r="CB43" s="41"/>
      <c r="CC43" s="41"/>
      <c r="CD43" s="41"/>
    </row>
    <row r="44" spans="1:82" x14ac:dyDescent="0.3">
      <c r="A44" s="56" t="s">
        <v>16</v>
      </c>
      <c r="B44" s="69" t="s">
        <v>14</v>
      </c>
      <c r="C44" s="69"/>
      <c r="D44" s="69"/>
      <c r="E44" s="69"/>
      <c r="F44" s="70">
        <v>0.13800000000000001</v>
      </c>
      <c r="G44" s="71">
        <f>G26</f>
        <v>169</v>
      </c>
      <c r="H44" s="56"/>
      <c r="I44" s="56">
        <v>35</v>
      </c>
      <c r="J44" s="56" t="s">
        <v>15</v>
      </c>
      <c r="K44" s="56"/>
      <c r="L44" s="56"/>
      <c r="M44" s="69" t="s">
        <v>14</v>
      </c>
      <c r="N44" s="69"/>
      <c r="O44" s="69"/>
      <c r="P44" s="69"/>
      <c r="Q44" s="70">
        <v>0.13800000000000001</v>
      </c>
      <c r="R44" s="71">
        <f>R26</f>
        <v>171</v>
      </c>
      <c r="S44" s="56"/>
      <c r="T44" s="72">
        <f>I44</f>
        <v>35</v>
      </c>
      <c r="U44" s="56" t="s">
        <v>15</v>
      </c>
      <c r="V44" s="56"/>
      <c r="W44" s="56"/>
      <c r="X44" s="69" t="s">
        <v>14</v>
      </c>
      <c r="Y44" s="69"/>
      <c r="Z44" s="69"/>
      <c r="AA44" s="69"/>
      <c r="AB44" s="70">
        <v>0.13800000000000001</v>
      </c>
      <c r="AC44" s="71">
        <f>AC26</f>
        <v>173</v>
      </c>
      <c r="AD44" s="56"/>
      <c r="AE44" s="72">
        <f>I44</f>
        <v>35</v>
      </c>
      <c r="AF44" s="56" t="s">
        <v>15</v>
      </c>
      <c r="AG44" s="56"/>
      <c r="AH44" s="56"/>
      <c r="AI44" s="69" t="s">
        <v>14</v>
      </c>
      <c r="AJ44" s="69"/>
      <c r="AK44" s="69"/>
      <c r="AL44" s="69"/>
      <c r="AM44" s="70">
        <v>0.13800000000000001</v>
      </c>
      <c r="AN44" s="71">
        <f>AN26</f>
        <v>175</v>
      </c>
      <c r="AO44" s="56"/>
      <c r="AP44" s="72">
        <f>T44</f>
        <v>35</v>
      </c>
      <c r="AQ44" s="56" t="s">
        <v>15</v>
      </c>
      <c r="AR44" s="56"/>
      <c r="AS44" s="56"/>
      <c r="AT44" s="69" t="s">
        <v>14</v>
      </c>
      <c r="AU44" s="69"/>
      <c r="AV44" s="69"/>
      <c r="AW44" s="69"/>
      <c r="AX44" s="70">
        <v>0.13800000000000001</v>
      </c>
      <c r="AY44" s="71">
        <f>AY26</f>
        <v>177</v>
      </c>
      <c r="AZ44" s="56"/>
      <c r="BA44" s="72">
        <f>AE44</f>
        <v>35</v>
      </c>
      <c r="BB44" s="56" t="s">
        <v>15</v>
      </c>
      <c r="BC44" s="56"/>
      <c r="BD44" s="56"/>
      <c r="BE44" s="47" t="s">
        <v>13</v>
      </c>
    </row>
    <row r="45" spans="1:82" x14ac:dyDescent="0.3">
      <c r="A45" s="56" t="s">
        <v>17</v>
      </c>
      <c r="B45" s="56" t="s">
        <v>18</v>
      </c>
      <c r="C45" s="56"/>
      <c r="D45" s="56"/>
      <c r="E45" s="56"/>
      <c r="F45" s="73">
        <v>0.03</v>
      </c>
      <c r="G45" s="74"/>
      <c r="H45" s="74" t="s">
        <v>19</v>
      </c>
      <c r="I45" s="74"/>
      <c r="J45" s="56"/>
      <c r="K45" s="75" t="s">
        <v>46</v>
      </c>
      <c r="M45" s="56" t="s">
        <v>18</v>
      </c>
      <c r="N45" s="56"/>
      <c r="O45" s="56"/>
      <c r="P45" s="56"/>
      <c r="Q45" s="73">
        <v>0.03</v>
      </c>
      <c r="R45" s="74"/>
      <c r="S45" s="74" t="s">
        <v>19</v>
      </c>
      <c r="T45" s="74"/>
      <c r="U45" s="56"/>
      <c r="V45" s="70">
        <v>0.02</v>
      </c>
      <c r="W45" s="56"/>
      <c r="X45" s="56" t="s">
        <v>18</v>
      </c>
      <c r="Y45" s="56"/>
      <c r="Z45" s="56"/>
      <c r="AA45" s="56"/>
      <c r="AB45" s="73">
        <v>0.03</v>
      </c>
      <c r="AC45" s="74"/>
      <c r="AD45" s="74" t="s">
        <v>19</v>
      </c>
      <c r="AE45" s="74"/>
      <c r="AF45" s="56"/>
      <c r="AG45" s="70">
        <v>0.02</v>
      </c>
      <c r="AH45" s="56"/>
      <c r="AI45" s="56" t="s">
        <v>18</v>
      </c>
      <c r="AJ45" s="56"/>
      <c r="AK45" s="56"/>
      <c r="AL45" s="56"/>
      <c r="AM45" s="73">
        <v>0.03</v>
      </c>
      <c r="AN45" s="74"/>
      <c r="AO45" s="74" t="s">
        <v>19</v>
      </c>
      <c r="AP45" s="74"/>
      <c r="AQ45" s="56"/>
      <c r="AR45" s="70">
        <v>0.02</v>
      </c>
      <c r="AS45" s="56"/>
      <c r="AT45" s="56" t="s">
        <v>18</v>
      </c>
      <c r="AU45" s="56"/>
      <c r="AV45" s="56"/>
      <c r="AW45" s="56"/>
      <c r="AX45" s="73">
        <v>0.03</v>
      </c>
      <c r="AY45" s="74"/>
      <c r="AZ45" s="74" t="s">
        <v>19</v>
      </c>
      <c r="BA45" s="74"/>
      <c r="BB45" s="56"/>
      <c r="BC45" s="70">
        <v>0.02</v>
      </c>
      <c r="BD45" s="56"/>
      <c r="BF45" s="51" t="s">
        <v>79</v>
      </c>
      <c r="BG45" s="51"/>
      <c r="BH45" s="51"/>
      <c r="BJ45" s="51" t="s">
        <v>79</v>
      </c>
      <c r="BK45" s="51"/>
      <c r="BL45" s="51"/>
      <c r="BN45" s="51" t="s">
        <v>79</v>
      </c>
      <c r="BO45" s="51"/>
      <c r="BP45" s="51"/>
      <c r="BR45" s="51" t="s">
        <v>79</v>
      </c>
      <c r="BS45" s="51"/>
      <c r="BT45" s="51"/>
      <c r="BV45" s="51" t="s">
        <v>79</v>
      </c>
      <c r="BW45" s="51"/>
      <c r="BX45" s="51"/>
    </row>
    <row r="46" spans="1:82" x14ac:dyDescent="0.3">
      <c r="A46" s="59"/>
      <c r="B46" s="59"/>
      <c r="C46" s="77" t="s">
        <v>28</v>
      </c>
      <c r="D46" s="77" t="s">
        <v>1</v>
      </c>
      <c r="E46" s="77" t="s">
        <v>2</v>
      </c>
      <c r="F46" s="77" t="s">
        <v>3</v>
      </c>
      <c r="G46" s="77" t="s">
        <v>0</v>
      </c>
      <c r="H46" s="77" t="s">
        <v>4</v>
      </c>
      <c r="I46" s="78" t="s">
        <v>5</v>
      </c>
      <c r="J46" s="77" t="s">
        <v>6</v>
      </c>
      <c r="K46" s="77" t="s">
        <v>7</v>
      </c>
      <c r="M46" s="59"/>
      <c r="N46" s="77" t="s">
        <v>28</v>
      </c>
      <c r="O46" s="77" t="s">
        <v>1</v>
      </c>
      <c r="P46" s="77" t="s">
        <v>2</v>
      </c>
      <c r="Q46" s="77" t="s">
        <v>3</v>
      </c>
      <c r="R46" s="77" t="s">
        <v>0</v>
      </c>
      <c r="S46" s="77" t="s">
        <v>4</v>
      </c>
      <c r="T46" s="78" t="s">
        <v>5</v>
      </c>
      <c r="U46" s="77" t="s">
        <v>6</v>
      </c>
      <c r="V46" s="77" t="s">
        <v>7</v>
      </c>
      <c r="W46" s="56"/>
      <c r="X46" s="59"/>
      <c r="Y46" s="77" t="s">
        <v>28</v>
      </c>
      <c r="Z46" s="77" t="s">
        <v>1</v>
      </c>
      <c r="AA46" s="77" t="s">
        <v>2</v>
      </c>
      <c r="AB46" s="77" t="s">
        <v>3</v>
      </c>
      <c r="AC46" s="77" t="s">
        <v>0</v>
      </c>
      <c r="AD46" s="77" t="s">
        <v>4</v>
      </c>
      <c r="AE46" s="78" t="s">
        <v>5</v>
      </c>
      <c r="AF46" s="77" t="s">
        <v>6</v>
      </c>
      <c r="AG46" s="77" t="s">
        <v>7</v>
      </c>
      <c r="AH46" s="56"/>
      <c r="AI46" s="59"/>
      <c r="AJ46" s="77" t="s">
        <v>28</v>
      </c>
      <c r="AK46" s="77" t="s">
        <v>1</v>
      </c>
      <c r="AL46" s="77" t="s">
        <v>2</v>
      </c>
      <c r="AM46" s="77" t="s">
        <v>3</v>
      </c>
      <c r="AN46" s="77" t="s">
        <v>0</v>
      </c>
      <c r="AO46" s="77" t="s">
        <v>4</v>
      </c>
      <c r="AP46" s="78" t="s">
        <v>5</v>
      </c>
      <c r="AQ46" s="77" t="s">
        <v>6</v>
      </c>
      <c r="AR46" s="77" t="s">
        <v>7</v>
      </c>
      <c r="AS46" s="56"/>
      <c r="AT46" s="59"/>
      <c r="AU46" s="77" t="s">
        <v>28</v>
      </c>
      <c r="AV46" s="77" t="s">
        <v>1</v>
      </c>
      <c r="AW46" s="77" t="s">
        <v>2</v>
      </c>
      <c r="AX46" s="77" t="s">
        <v>3</v>
      </c>
      <c r="AY46" s="77" t="s">
        <v>0</v>
      </c>
      <c r="AZ46" s="77" t="s">
        <v>4</v>
      </c>
      <c r="BA46" s="78" t="s">
        <v>5</v>
      </c>
      <c r="BB46" s="77" t="s">
        <v>6</v>
      </c>
      <c r="BC46" s="77" t="s">
        <v>7</v>
      </c>
      <c r="BD46" s="56"/>
      <c r="BF46" s="53" t="s">
        <v>76</v>
      </c>
      <c r="BG46" s="55" t="s">
        <v>77</v>
      </c>
      <c r="BH46" s="53" t="s">
        <v>78</v>
      </c>
      <c r="BJ46" s="53" t="s">
        <v>76</v>
      </c>
      <c r="BK46" s="55" t="s">
        <v>77</v>
      </c>
      <c r="BL46" s="53" t="s">
        <v>78</v>
      </c>
      <c r="BN46" s="53" t="s">
        <v>76</v>
      </c>
      <c r="BO46" s="55" t="s">
        <v>77</v>
      </c>
      <c r="BP46" s="53" t="s">
        <v>78</v>
      </c>
      <c r="BR46" s="53" t="s">
        <v>76</v>
      </c>
      <c r="BS46" s="55" t="s">
        <v>77</v>
      </c>
      <c r="BT46" s="53" t="s">
        <v>78</v>
      </c>
      <c r="BV46" s="53" t="s">
        <v>76</v>
      </c>
      <c r="BW46" s="55" t="s">
        <v>77</v>
      </c>
      <c r="BX46" s="53" t="s">
        <v>78</v>
      </c>
    </row>
    <row r="47" spans="1:82" x14ac:dyDescent="0.3">
      <c r="A47" s="47" t="s">
        <v>13</v>
      </c>
      <c r="B47" s="47"/>
      <c r="C47" s="57"/>
      <c r="D47" s="56"/>
      <c r="E47" s="57"/>
      <c r="F47" s="57"/>
      <c r="G47" s="57"/>
      <c r="H47" s="57"/>
      <c r="I47" s="57"/>
      <c r="J47" s="58" t="s">
        <v>82</v>
      </c>
      <c r="K47" s="57"/>
      <c r="M47" s="47"/>
      <c r="N47" s="57"/>
      <c r="O47" s="56"/>
      <c r="P47" s="57"/>
      <c r="Q47" s="57"/>
      <c r="R47" s="57"/>
      <c r="S47" s="57"/>
      <c r="T47" s="57"/>
      <c r="U47" s="58" t="s">
        <v>82</v>
      </c>
      <c r="V47" s="57"/>
      <c r="W47" s="56"/>
      <c r="X47" s="47"/>
      <c r="Y47" s="57"/>
      <c r="Z47" s="56"/>
      <c r="AA47" s="57"/>
      <c r="AB47" s="57"/>
      <c r="AC47" s="57"/>
      <c r="AD47" s="57"/>
      <c r="AE47" s="57"/>
      <c r="AF47" s="58" t="s">
        <v>82</v>
      </c>
      <c r="AG47" s="57"/>
      <c r="AH47" s="56"/>
      <c r="AI47" s="47"/>
      <c r="AJ47" s="57"/>
      <c r="AK47" s="56"/>
      <c r="AL47" s="57"/>
      <c r="AM47" s="57"/>
      <c r="AN47" s="57"/>
      <c r="AO47" s="57"/>
      <c r="AP47" s="57"/>
      <c r="AQ47" s="58" t="s">
        <v>82</v>
      </c>
      <c r="AR47" s="57"/>
      <c r="AS47" s="56"/>
      <c r="AT47" s="47"/>
      <c r="AU47" s="57"/>
      <c r="AV47" s="56"/>
      <c r="AW47" s="57"/>
      <c r="AX47" s="57"/>
      <c r="AY47" s="57"/>
      <c r="AZ47" s="57"/>
      <c r="BA47" s="57"/>
      <c r="BB47" s="58" t="s">
        <v>82</v>
      </c>
      <c r="BC47" s="57"/>
      <c r="BD47" s="56"/>
      <c r="BH47" s="60">
        <f t="shared" ref="BH47:BH49" si="70">BF47*BG47</f>
        <v>0</v>
      </c>
      <c r="BL47" s="60">
        <f t="shared" ref="BL47:BL49" si="71">BJ47*BK47</f>
        <v>0</v>
      </c>
      <c r="BP47" s="60">
        <f t="shared" ref="BP47:BP49" si="72">BN47*BO47</f>
        <v>0</v>
      </c>
      <c r="BT47" s="60">
        <f t="shared" ref="BT47:BT49" si="73">BR47*BS47</f>
        <v>0</v>
      </c>
      <c r="BX47" s="60">
        <f t="shared" ref="BX47:BX49" si="74">BV47*BW47</f>
        <v>0</v>
      </c>
    </row>
    <row r="48" spans="1:82" x14ac:dyDescent="0.3">
      <c r="A48" s="56"/>
      <c r="B48" s="56"/>
      <c r="C48" s="57"/>
      <c r="D48" s="56"/>
      <c r="E48" s="61">
        <f>C48*D48/I$26</f>
        <v>0</v>
      </c>
      <c r="F48" s="61">
        <f>E48/52</f>
        <v>0</v>
      </c>
      <c r="G48" s="61">
        <f>IF(F48&lt;G$44,0,(F$44*(F48-G$44)))</f>
        <v>0</v>
      </c>
      <c r="H48" s="61">
        <f>F48*F$45</f>
        <v>0</v>
      </c>
      <c r="I48" s="61">
        <f>SUM(F48:H48)</f>
        <v>0</v>
      </c>
      <c r="J48" s="56">
        <v>13</v>
      </c>
      <c r="K48" s="61">
        <f>I48*J48</f>
        <v>0</v>
      </c>
      <c r="M48" s="56"/>
      <c r="N48" s="60">
        <f>C48*(1+V$45)</f>
        <v>0</v>
      </c>
      <c r="O48" s="56"/>
      <c r="P48" s="61">
        <f>N48*O48/$I$4</f>
        <v>0</v>
      </c>
      <c r="Q48" s="61">
        <f>P48/52</f>
        <v>0</v>
      </c>
      <c r="R48" s="61">
        <f>IF(Q48&lt;R$44,0,(Q$44*(Q48-R$44)))</f>
        <v>0</v>
      </c>
      <c r="S48" s="61">
        <f>Q48*Q$45</f>
        <v>0</v>
      </c>
      <c r="T48" s="61">
        <f>SUM(Q48:S48)</f>
        <v>0</v>
      </c>
      <c r="U48" s="56">
        <v>52</v>
      </c>
      <c r="V48" s="61">
        <f>T48*U48</f>
        <v>0</v>
      </c>
      <c r="W48" s="56"/>
      <c r="X48" s="56"/>
      <c r="Y48" s="60">
        <f>N48*(1+AG$45)</f>
        <v>0</v>
      </c>
      <c r="Z48" s="56"/>
      <c r="AA48" s="61">
        <f>Y48*Z48/$I$4</f>
        <v>0</v>
      </c>
      <c r="AB48" s="61">
        <f>AA48/52</f>
        <v>0</v>
      </c>
      <c r="AC48" s="61">
        <f>IF(AB48&lt;AC$44,0,(AB$44*(AB48-AC$44)))</f>
        <v>0</v>
      </c>
      <c r="AD48" s="61">
        <f>AB48*AB$45</f>
        <v>0</v>
      </c>
      <c r="AE48" s="61">
        <f>SUM(AB48:AD48)</f>
        <v>0</v>
      </c>
      <c r="AF48" s="56">
        <v>52</v>
      </c>
      <c r="AG48" s="61">
        <f>AE48*AF48</f>
        <v>0</v>
      </c>
      <c r="AH48" s="56"/>
      <c r="AI48" s="56"/>
      <c r="AJ48" s="60">
        <f>Y48*(1+AR$45)</f>
        <v>0</v>
      </c>
      <c r="AK48" s="56"/>
      <c r="AL48" s="61">
        <f>AJ48*AK48/$I$4</f>
        <v>0</v>
      </c>
      <c r="AM48" s="61">
        <f>AL48/52</f>
        <v>0</v>
      </c>
      <c r="AN48" s="61">
        <f>IF(AM48&lt;AN$44,0,(AM$44*(AM48-AN$44)))</f>
        <v>0</v>
      </c>
      <c r="AO48" s="61">
        <f>AM48*AM$45</f>
        <v>0</v>
      </c>
      <c r="AP48" s="61">
        <f>SUM(AM48:AO48)</f>
        <v>0</v>
      </c>
      <c r="AQ48" s="56">
        <v>52</v>
      </c>
      <c r="AR48" s="61">
        <f>AP48*AQ48</f>
        <v>0</v>
      </c>
      <c r="AS48" s="56"/>
      <c r="AT48" s="56"/>
      <c r="AU48" s="60">
        <f>AJ48*(1+BC$45)</f>
        <v>0</v>
      </c>
      <c r="AV48" s="56"/>
      <c r="AW48" s="61">
        <f>AU48*AV48/$I$4</f>
        <v>0</v>
      </c>
      <c r="AX48" s="61">
        <f>AW48/52</f>
        <v>0</v>
      </c>
      <c r="AY48" s="61">
        <f>IF(AX48&lt;AY$44,0,(AX$44*(AX48-AY$44)))</f>
        <v>0</v>
      </c>
      <c r="AZ48" s="61">
        <f>AX48*AX$45</f>
        <v>0</v>
      </c>
      <c r="BA48" s="61">
        <f>SUM(AX48:AZ48)</f>
        <v>0</v>
      </c>
      <c r="BB48" s="56">
        <v>13</v>
      </c>
      <c r="BC48" s="61">
        <f>BA48*BB48</f>
        <v>0</v>
      </c>
      <c r="BD48" s="56"/>
      <c r="BH48" s="60">
        <f t="shared" si="70"/>
        <v>0</v>
      </c>
      <c r="BL48" s="60">
        <f t="shared" si="71"/>
        <v>0</v>
      </c>
      <c r="BP48" s="60">
        <f t="shared" si="72"/>
        <v>0</v>
      </c>
      <c r="BT48" s="60">
        <f t="shared" si="73"/>
        <v>0</v>
      </c>
      <c r="BX48" s="60">
        <f t="shared" si="74"/>
        <v>0</v>
      </c>
    </row>
    <row r="49" spans="1:82" x14ac:dyDescent="0.3">
      <c r="A49" s="56"/>
      <c r="B49" s="56"/>
      <c r="C49" s="57"/>
      <c r="D49" s="56"/>
      <c r="E49" s="61">
        <f t="shared" ref="E49" si="75">C49*D49/I$26</f>
        <v>0</v>
      </c>
      <c r="F49" s="61">
        <f t="shared" ref="F49" si="76">E49/52</f>
        <v>0</v>
      </c>
      <c r="G49" s="61">
        <f>IF(F49&lt;G$44,0,(F$44*(F49-G$44)))</f>
        <v>0</v>
      </c>
      <c r="H49" s="61">
        <f>F49*F$45</f>
        <v>0</v>
      </c>
      <c r="I49" s="61">
        <f t="shared" ref="I49" si="77">SUM(F49:H49)</f>
        <v>0</v>
      </c>
      <c r="J49" s="56">
        <v>13</v>
      </c>
      <c r="K49" s="61">
        <f t="shared" ref="K49" si="78">I49*J49</f>
        <v>0</v>
      </c>
      <c r="M49" s="56"/>
      <c r="N49" s="60">
        <f>C49*(1+V$45)</f>
        <v>0</v>
      </c>
      <c r="O49" s="56"/>
      <c r="P49" s="61">
        <f>N49*O49/$I$4</f>
        <v>0</v>
      </c>
      <c r="Q49" s="61">
        <f>P49/52</f>
        <v>0</v>
      </c>
      <c r="R49" s="61">
        <f>IF(Q49&lt;R$44,0,(Q$44*(Q49-R$44)))</f>
        <v>0</v>
      </c>
      <c r="S49" s="61">
        <f>Q49*Q$45</f>
        <v>0</v>
      </c>
      <c r="T49" s="61">
        <f>SUM(Q49:S49)</f>
        <v>0</v>
      </c>
      <c r="U49" s="56">
        <v>52</v>
      </c>
      <c r="V49" s="61">
        <f t="shared" ref="V49" si="79">T49*U49</f>
        <v>0</v>
      </c>
      <c r="W49" s="56"/>
      <c r="X49" s="56"/>
      <c r="Y49" s="60">
        <f>N49*(1+AG$45)</f>
        <v>0</v>
      </c>
      <c r="Z49" s="56"/>
      <c r="AA49" s="61">
        <f>Y49*Z49/$I$4</f>
        <v>0</v>
      </c>
      <c r="AB49" s="61">
        <f>AA49/52</f>
        <v>0</v>
      </c>
      <c r="AC49" s="61">
        <f>IF(AB49&lt;AC$44,0,(AB$44*(AB49-AC$44)))</f>
        <v>0</v>
      </c>
      <c r="AD49" s="61">
        <f>AB49*AB$45</f>
        <v>0</v>
      </c>
      <c r="AE49" s="61">
        <f>SUM(AB49:AD49)</f>
        <v>0</v>
      </c>
      <c r="AF49" s="56">
        <v>52</v>
      </c>
      <c r="AG49" s="61">
        <f t="shared" ref="AG49" si="80">AE49*AF49</f>
        <v>0</v>
      </c>
      <c r="AH49" s="56"/>
      <c r="AI49" s="56"/>
      <c r="AJ49" s="60">
        <f>Y49*(1+AR$45)</f>
        <v>0</v>
      </c>
      <c r="AK49" s="56"/>
      <c r="AL49" s="61">
        <f>AJ49*AK49/$I$4</f>
        <v>0</v>
      </c>
      <c r="AM49" s="61">
        <f>AL49/52</f>
        <v>0</v>
      </c>
      <c r="AN49" s="61">
        <f>IF(AM49&lt;AN$44,0,(AM$44*(AM49-AN$44)))</f>
        <v>0</v>
      </c>
      <c r="AO49" s="61">
        <f>AM49*AM$45</f>
        <v>0</v>
      </c>
      <c r="AP49" s="61">
        <f>SUM(AM49:AO49)</f>
        <v>0</v>
      </c>
      <c r="AQ49" s="56">
        <v>52</v>
      </c>
      <c r="AR49" s="61">
        <f t="shared" ref="AR49" si="81">AP49*AQ49</f>
        <v>0</v>
      </c>
      <c r="AS49" s="56"/>
      <c r="AT49" s="56"/>
      <c r="AU49" s="60">
        <f>AJ49*(1+BC$45)</f>
        <v>0</v>
      </c>
      <c r="AV49" s="56"/>
      <c r="AW49" s="61">
        <f>AU49*AV49/$I$4</f>
        <v>0</v>
      </c>
      <c r="AX49" s="61">
        <f>AW49/52</f>
        <v>0</v>
      </c>
      <c r="AY49" s="61">
        <f>IF(AX49&lt;AY$44,0,(AX$44*(AX49-AY$44)))</f>
        <v>0</v>
      </c>
      <c r="AZ49" s="61">
        <f>AX49*AX$45</f>
        <v>0</v>
      </c>
      <c r="BA49" s="61">
        <f>SUM(AX49:AZ49)</f>
        <v>0</v>
      </c>
      <c r="BB49" s="56">
        <v>13</v>
      </c>
      <c r="BC49" s="61">
        <f t="shared" ref="BC49" si="82">BA49*BB49</f>
        <v>0</v>
      </c>
      <c r="BD49" s="56"/>
      <c r="BH49" s="60">
        <f t="shared" si="70"/>
        <v>0</v>
      </c>
      <c r="BL49" s="60">
        <f t="shared" si="71"/>
        <v>0</v>
      </c>
      <c r="BP49" s="60">
        <f t="shared" si="72"/>
        <v>0</v>
      </c>
      <c r="BT49" s="60">
        <f t="shared" si="73"/>
        <v>0</v>
      </c>
      <c r="BX49" s="60">
        <f t="shared" si="74"/>
        <v>0</v>
      </c>
    </row>
    <row r="50" spans="1:82" x14ac:dyDescent="0.3">
      <c r="A50" s="62" t="s">
        <v>29</v>
      </c>
      <c r="B50" s="62"/>
      <c r="C50" s="56"/>
      <c r="D50" s="63"/>
      <c r="E50" s="56"/>
      <c r="F50" s="56"/>
      <c r="G50" s="56"/>
      <c r="H50" s="56"/>
      <c r="I50" s="57"/>
      <c r="J50" s="57"/>
      <c r="K50" s="64">
        <f>SUM(K47:K49)</f>
        <v>0</v>
      </c>
      <c r="M50" s="62"/>
      <c r="N50" s="56"/>
      <c r="O50" s="63"/>
      <c r="P50" s="56"/>
      <c r="Q50" s="56"/>
      <c r="R50" s="56"/>
      <c r="S50" s="56"/>
      <c r="T50" s="57"/>
      <c r="U50" s="57"/>
      <c r="V50" s="64">
        <f>SUM(V47:V49)</f>
        <v>0</v>
      </c>
      <c r="W50" s="56"/>
      <c r="X50" s="62"/>
      <c r="Y50" s="56"/>
      <c r="Z50" s="63"/>
      <c r="AA50" s="56"/>
      <c r="AB50" s="56"/>
      <c r="AC50" s="56"/>
      <c r="AD50" s="56"/>
      <c r="AE50" s="57"/>
      <c r="AF50" s="57"/>
      <c r="AG50" s="64">
        <f>SUM(AG47:AG49)</f>
        <v>0</v>
      </c>
      <c r="AH50" s="56"/>
      <c r="AI50" s="62"/>
      <c r="AJ50" s="56"/>
      <c r="AK50" s="63"/>
      <c r="AL50" s="56"/>
      <c r="AM50" s="56"/>
      <c r="AN50" s="56"/>
      <c r="AO50" s="56"/>
      <c r="AP50" s="57"/>
      <c r="AQ50" s="57"/>
      <c r="AR50" s="64">
        <f>SUM(AR47:AR49)</f>
        <v>0</v>
      </c>
      <c r="AS50" s="56"/>
      <c r="AT50" s="62"/>
      <c r="AU50" s="56"/>
      <c r="AV50" s="63"/>
      <c r="AW50" s="56"/>
      <c r="AX50" s="56"/>
      <c r="AY50" s="56"/>
      <c r="AZ50" s="56"/>
      <c r="BA50" s="57"/>
      <c r="BB50" s="57"/>
      <c r="BC50" s="64">
        <f>SUM(BC47:BC49)</f>
        <v>0</v>
      </c>
      <c r="BD50" s="56"/>
      <c r="BH50" s="64">
        <f>SUM(BH47:BH49)</f>
        <v>0</v>
      </c>
      <c r="BL50" s="64">
        <f>SUM(BL47:BL49)</f>
        <v>0</v>
      </c>
      <c r="BP50" s="64">
        <f>SUM(BP47:BP49)</f>
        <v>0</v>
      </c>
      <c r="BT50" s="64">
        <f>SUM(BT47:BT49)</f>
        <v>0</v>
      </c>
      <c r="BX50" s="64">
        <f>SUM(BX47:BX49)</f>
        <v>0</v>
      </c>
      <c r="BZ50" s="65">
        <f>BH50+K50</f>
        <v>0</v>
      </c>
      <c r="CA50" s="65">
        <f>BL50+V50</f>
        <v>0</v>
      </c>
      <c r="CB50" s="65">
        <f>BP50+AG50</f>
        <v>0</v>
      </c>
      <c r="CC50" s="65">
        <f>BT50+AR50</f>
        <v>0</v>
      </c>
      <c r="CD50" s="65">
        <f>BX50+BC50</f>
        <v>0</v>
      </c>
    </row>
    <row r="52" spans="1:82" ht="15.5" x14ac:dyDescent="0.35">
      <c r="A52" s="67" t="s">
        <v>20</v>
      </c>
      <c r="B52" s="68" t="s">
        <v>71</v>
      </c>
      <c r="C52" s="68"/>
      <c r="D52" s="68"/>
      <c r="E52" s="68"/>
      <c r="F52" s="68"/>
      <c r="G52" s="68"/>
      <c r="H52" s="68"/>
      <c r="I52" s="68"/>
      <c r="J52" s="68"/>
      <c r="K52" s="68"/>
      <c r="L52" s="56"/>
      <c r="M52" s="68" t="s">
        <v>71</v>
      </c>
      <c r="N52" s="68"/>
      <c r="O52" s="68"/>
      <c r="P52" s="68"/>
      <c r="Q52" s="68"/>
      <c r="R52" s="68"/>
      <c r="S52" s="68"/>
      <c r="T52" s="68"/>
      <c r="U52" s="68"/>
      <c r="V52" s="68"/>
      <c r="W52" s="56"/>
      <c r="X52" s="68" t="s">
        <v>71</v>
      </c>
      <c r="Y52" s="68"/>
      <c r="Z52" s="68"/>
      <c r="AA52" s="68"/>
      <c r="AB52" s="68"/>
      <c r="AC52" s="68"/>
      <c r="AD52" s="68"/>
      <c r="AE52" s="68"/>
      <c r="AF52" s="68"/>
      <c r="AG52" s="68"/>
      <c r="AH52" s="56"/>
      <c r="AI52" s="68" t="s">
        <v>71</v>
      </c>
      <c r="AJ52" s="68"/>
      <c r="AK52" s="68"/>
      <c r="AL52" s="68"/>
      <c r="AM52" s="68"/>
      <c r="AN52" s="68"/>
      <c r="AO52" s="68"/>
      <c r="AP52" s="68"/>
      <c r="AQ52" s="68"/>
      <c r="AR52" s="68"/>
      <c r="AS52" s="56"/>
      <c r="AT52" s="68" t="s">
        <v>71</v>
      </c>
      <c r="AU52" s="68"/>
      <c r="AV52" s="68"/>
      <c r="AW52" s="68"/>
      <c r="AX52" s="68"/>
      <c r="AY52" s="68"/>
      <c r="AZ52" s="68"/>
      <c r="BA52" s="68"/>
      <c r="BB52" s="68"/>
      <c r="BC52" s="68"/>
      <c r="BD52" s="56"/>
      <c r="BE52" s="35" t="s">
        <v>71</v>
      </c>
      <c r="BG52" s="37" t="s">
        <v>71</v>
      </c>
      <c r="BK52" s="37" t="s">
        <v>71</v>
      </c>
      <c r="BO52" s="37" t="s">
        <v>71</v>
      </c>
      <c r="BS52" s="37" t="s">
        <v>71</v>
      </c>
      <c r="BW52" s="37" t="s">
        <v>71</v>
      </c>
      <c r="BZ52" s="41" t="s">
        <v>71</v>
      </c>
      <c r="CA52" s="41"/>
      <c r="CB52" s="41"/>
      <c r="CC52" s="41"/>
      <c r="CD52" s="41"/>
    </row>
    <row r="53" spans="1:82" x14ac:dyDescent="0.3">
      <c r="A53" s="56" t="s">
        <v>16</v>
      </c>
      <c r="B53" s="69" t="s">
        <v>14</v>
      </c>
      <c r="C53" s="69"/>
      <c r="D53" s="69"/>
      <c r="E53" s="69"/>
      <c r="F53" s="70">
        <v>0.13800000000000001</v>
      </c>
      <c r="G53" s="71">
        <f>G35</f>
        <v>169</v>
      </c>
      <c r="H53" s="56"/>
      <c r="I53" s="56">
        <v>35</v>
      </c>
      <c r="J53" s="56" t="s">
        <v>15</v>
      </c>
      <c r="K53" s="56"/>
      <c r="L53" s="56"/>
      <c r="M53" s="69" t="s">
        <v>14</v>
      </c>
      <c r="N53" s="69"/>
      <c r="O53" s="69"/>
      <c r="P53" s="69"/>
      <c r="Q53" s="70">
        <v>0.13800000000000001</v>
      </c>
      <c r="R53" s="71">
        <f>R35</f>
        <v>171</v>
      </c>
      <c r="S53" s="56"/>
      <c r="T53" s="72">
        <f>I53</f>
        <v>35</v>
      </c>
      <c r="U53" s="56" t="s">
        <v>15</v>
      </c>
      <c r="V53" s="56"/>
      <c r="W53" s="56"/>
      <c r="X53" s="69" t="s">
        <v>14</v>
      </c>
      <c r="Y53" s="69"/>
      <c r="Z53" s="69"/>
      <c r="AA53" s="69"/>
      <c r="AB53" s="70">
        <v>0.13800000000000001</v>
      </c>
      <c r="AC53" s="71">
        <f>AC35</f>
        <v>173</v>
      </c>
      <c r="AD53" s="56"/>
      <c r="AE53" s="72">
        <f>I53</f>
        <v>35</v>
      </c>
      <c r="AF53" s="56" t="s">
        <v>15</v>
      </c>
      <c r="AG53" s="56"/>
      <c r="AH53" s="56"/>
      <c r="AI53" s="69" t="s">
        <v>14</v>
      </c>
      <c r="AJ53" s="69"/>
      <c r="AK53" s="69"/>
      <c r="AL53" s="69"/>
      <c r="AM53" s="70">
        <v>0.13800000000000001</v>
      </c>
      <c r="AN53" s="71">
        <f>AN35</f>
        <v>175</v>
      </c>
      <c r="AO53" s="56"/>
      <c r="AP53" s="72">
        <f>T53</f>
        <v>35</v>
      </c>
      <c r="AQ53" s="56" t="s">
        <v>15</v>
      </c>
      <c r="AR53" s="56"/>
      <c r="AS53" s="56"/>
      <c r="AT53" s="69" t="s">
        <v>14</v>
      </c>
      <c r="AU53" s="69"/>
      <c r="AV53" s="69"/>
      <c r="AW53" s="69"/>
      <c r="AX53" s="70">
        <v>0.13800000000000001</v>
      </c>
      <c r="AY53" s="71">
        <f>AY35</f>
        <v>177</v>
      </c>
      <c r="AZ53" s="56"/>
      <c r="BA53" s="72">
        <f>AE53</f>
        <v>35</v>
      </c>
      <c r="BB53" s="56" t="s">
        <v>15</v>
      </c>
      <c r="BC53" s="56"/>
      <c r="BD53" s="56"/>
      <c r="BE53" s="47" t="s">
        <v>13</v>
      </c>
    </row>
    <row r="54" spans="1:82" x14ac:dyDescent="0.3">
      <c r="A54" s="56" t="s">
        <v>17</v>
      </c>
      <c r="B54" s="56" t="s">
        <v>18</v>
      </c>
      <c r="C54" s="56"/>
      <c r="D54" s="56"/>
      <c r="E54" s="56"/>
      <c r="F54" s="73">
        <v>0.03</v>
      </c>
      <c r="G54" s="74"/>
      <c r="H54" s="74" t="s">
        <v>19</v>
      </c>
      <c r="I54" s="74"/>
      <c r="J54" s="56"/>
      <c r="K54" s="75" t="s">
        <v>46</v>
      </c>
      <c r="M54" s="56" t="s">
        <v>18</v>
      </c>
      <c r="N54" s="56"/>
      <c r="O54" s="56"/>
      <c r="P54" s="56"/>
      <c r="Q54" s="73">
        <v>0.03</v>
      </c>
      <c r="R54" s="74"/>
      <c r="S54" s="74" t="s">
        <v>19</v>
      </c>
      <c r="T54" s="74"/>
      <c r="U54" s="56"/>
      <c r="V54" s="70">
        <v>0.02</v>
      </c>
      <c r="W54" s="56"/>
      <c r="X54" s="56" t="s">
        <v>18</v>
      </c>
      <c r="Y54" s="56"/>
      <c r="Z54" s="56"/>
      <c r="AA54" s="56"/>
      <c r="AB54" s="73">
        <v>0.03</v>
      </c>
      <c r="AC54" s="74"/>
      <c r="AD54" s="74" t="s">
        <v>19</v>
      </c>
      <c r="AE54" s="74"/>
      <c r="AF54" s="56"/>
      <c r="AG54" s="70">
        <v>0.02</v>
      </c>
      <c r="AH54" s="56"/>
      <c r="AI54" s="56" t="s">
        <v>18</v>
      </c>
      <c r="AJ54" s="56"/>
      <c r="AK54" s="56"/>
      <c r="AL54" s="56"/>
      <c r="AM54" s="73">
        <v>0.03</v>
      </c>
      <c r="AN54" s="74"/>
      <c r="AO54" s="74" t="s">
        <v>19</v>
      </c>
      <c r="AP54" s="74"/>
      <c r="AQ54" s="56"/>
      <c r="AR54" s="70">
        <v>0.02</v>
      </c>
      <c r="AS54" s="56"/>
      <c r="AT54" s="56" t="s">
        <v>18</v>
      </c>
      <c r="AU54" s="56"/>
      <c r="AV54" s="56"/>
      <c r="AW54" s="56"/>
      <c r="AX54" s="73">
        <v>0.03</v>
      </c>
      <c r="AY54" s="74"/>
      <c r="AZ54" s="74" t="s">
        <v>19</v>
      </c>
      <c r="BA54" s="74"/>
      <c r="BB54" s="56"/>
      <c r="BC54" s="70">
        <v>0.02</v>
      </c>
      <c r="BD54" s="56"/>
      <c r="BF54" s="51" t="s">
        <v>79</v>
      </c>
      <c r="BG54" s="51"/>
      <c r="BH54" s="51"/>
      <c r="BJ54" s="51" t="s">
        <v>79</v>
      </c>
      <c r="BK54" s="51"/>
      <c r="BL54" s="51"/>
      <c r="BN54" s="51" t="s">
        <v>79</v>
      </c>
      <c r="BO54" s="51"/>
      <c r="BP54" s="51"/>
      <c r="BR54" s="51" t="s">
        <v>79</v>
      </c>
      <c r="BS54" s="51"/>
      <c r="BT54" s="51"/>
      <c r="BV54" s="51" t="s">
        <v>79</v>
      </c>
      <c r="BW54" s="51"/>
      <c r="BX54" s="51"/>
    </row>
    <row r="55" spans="1:82" x14ac:dyDescent="0.3">
      <c r="A55" s="59"/>
      <c r="B55" s="59"/>
      <c r="C55" s="77" t="s">
        <v>28</v>
      </c>
      <c r="D55" s="77" t="s">
        <v>1</v>
      </c>
      <c r="E55" s="77" t="s">
        <v>2</v>
      </c>
      <c r="F55" s="77" t="s">
        <v>3</v>
      </c>
      <c r="G55" s="77" t="s">
        <v>0</v>
      </c>
      <c r="H55" s="77" t="s">
        <v>4</v>
      </c>
      <c r="I55" s="78" t="s">
        <v>5</v>
      </c>
      <c r="J55" s="77" t="s">
        <v>6</v>
      </c>
      <c r="K55" s="77" t="s">
        <v>7</v>
      </c>
      <c r="M55" s="59"/>
      <c r="N55" s="77" t="s">
        <v>28</v>
      </c>
      <c r="O55" s="77" t="s">
        <v>1</v>
      </c>
      <c r="P55" s="77" t="s">
        <v>2</v>
      </c>
      <c r="Q55" s="77" t="s">
        <v>3</v>
      </c>
      <c r="R55" s="77" t="s">
        <v>0</v>
      </c>
      <c r="S55" s="77" t="s">
        <v>4</v>
      </c>
      <c r="T55" s="78" t="s">
        <v>5</v>
      </c>
      <c r="U55" s="77" t="s">
        <v>6</v>
      </c>
      <c r="V55" s="77" t="s">
        <v>7</v>
      </c>
      <c r="W55" s="56"/>
      <c r="X55" s="59"/>
      <c r="Y55" s="77" t="s">
        <v>28</v>
      </c>
      <c r="Z55" s="77" t="s">
        <v>1</v>
      </c>
      <c r="AA55" s="77" t="s">
        <v>2</v>
      </c>
      <c r="AB55" s="77" t="s">
        <v>3</v>
      </c>
      <c r="AC55" s="77" t="s">
        <v>0</v>
      </c>
      <c r="AD55" s="77" t="s">
        <v>4</v>
      </c>
      <c r="AE55" s="78" t="s">
        <v>5</v>
      </c>
      <c r="AF55" s="77" t="s">
        <v>6</v>
      </c>
      <c r="AG55" s="77" t="s">
        <v>7</v>
      </c>
      <c r="AH55" s="56"/>
      <c r="AI55" s="59"/>
      <c r="AJ55" s="77" t="s">
        <v>28</v>
      </c>
      <c r="AK55" s="77" t="s">
        <v>1</v>
      </c>
      <c r="AL55" s="77" t="s">
        <v>2</v>
      </c>
      <c r="AM55" s="77" t="s">
        <v>3</v>
      </c>
      <c r="AN55" s="77" t="s">
        <v>0</v>
      </c>
      <c r="AO55" s="77" t="s">
        <v>4</v>
      </c>
      <c r="AP55" s="78" t="s">
        <v>5</v>
      </c>
      <c r="AQ55" s="77" t="s">
        <v>6</v>
      </c>
      <c r="AR55" s="77" t="s">
        <v>7</v>
      </c>
      <c r="AS55" s="56"/>
      <c r="AT55" s="59"/>
      <c r="AU55" s="77" t="s">
        <v>28</v>
      </c>
      <c r="AV55" s="77" t="s">
        <v>1</v>
      </c>
      <c r="AW55" s="77" t="s">
        <v>2</v>
      </c>
      <c r="AX55" s="77" t="s">
        <v>3</v>
      </c>
      <c r="AY55" s="77" t="s">
        <v>0</v>
      </c>
      <c r="AZ55" s="77" t="s">
        <v>4</v>
      </c>
      <c r="BA55" s="78" t="s">
        <v>5</v>
      </c>
      <c r="BB55" s="77" t="s">
        <v>6</v>
      </c>
      <c r="BC55" s="77" t="s">
        <v>7</v>
      </c>
      <c r="BD55" s="56"/>
      <c r="BF55" s="53" t="s">
        <v>76</v>
      </c>
      <c r="BG55" s="55" t="s">
        <v>77</v>
      </c>
      <c r="BH55" s="53" t="s">
        <v>78</v>
      </c>
      <c r="BJ55" s="53" t="s">
        <v>76</v>
      </c>
      <c r="BK55" s="55" t="s">
        <v>77</v>
      </c>
      <c r="BL55" s="53" t="s">
        <v>78</v>
      </c>
      <c r="BN55" s="53" t="s">
        <v>76</v>
      </c>
      <c r="BO55" s="55" t="s">
        <v>77</v>
      </c>
      <c r="BP55" s="53" t="s">
        <v>78</v>
      </c>
      <c r="BR55" s="53" t="s">
        <v>76</v>
      </c>
      <c r="BS55" s="55" t="s">
        <v>77</v>
      </c>
      <c r="BT55" s="53" t="s">
        <v>78</v>
      </c>
      <c r="BV55" s="53" t="s">
        <v>76</v>
      </c>
      <c r="BW55" s="55" t="s">
        <v>77</v>
      </c>
      <c r="BX55" s="53" t="s">
        <v>78</v>
      </c>
    </row>
    <row r="56" spans="1:82" x14ac:dyDescent="0.3">
      <c r="A56" s="47" t="s">
        <v>13</v>
      </c>
      <c r="B56" s="47"/>
      <c r="C56" s="57"/>
      <c r="D56" s="56"/>
      <c r="E56" s="57"/>
      <c r="F56" s="57"/>
      <c r="G56" s="57"/>
      <c r="H56" s="57"/>
      <c r="I56" s="57"/>
      <c r="J56" s="58" t="s">
        <v>82</v>
      </c>
      <c r="K56" s="57"/>
      <c r="M56" s="47"/>
      <c r="N56" s="57"/>
      <c r="O56" s="56"/>
      <c r="P56" s="57"/>
      <c r="Q56" s="57"/>
      <c r="R56" s="57"/>
      <c r="S56" s="57"/>
      <c r="T56" s="57"/>
      <c r="U56" s="58" t="s">
        <v>82</v>
      </c>
      <c r="V56" s="57"/>
      <c r="W56" s="56"/>
      <c r="X56" s="47"/>
      <c r="Y56" s="57"/>
      <c r="Z56" s="56"/>
      <c r="AA56" s="57"/>
      <c r="AB56" s="57"/>
      <c r="AC56" s="57"/>
      <c r="AD56" s="57"/>
      <c r="AE56" s="57"/>
      <c r="AF56" s="58" t="s">
        <v>82</v>
      </c>
      <c r="AG56" s="57"/>
      <c r="AH56" s="56"/>
      <c r="AI56" s="47"/>
      <c r="AJ56" s="57"/>
      <c r="AK56" s="56"/>
      <c r="AL56" s="57"/>
      <c r="AM56" s="57"/>
      <c r="AN56" s="57"/>
      <c r="AO56" s="57"/>
      <c r="AP56" s="57"/>
      <c r="AQ56" s="58" t="s">
        <v>82</v>
      </c>
      <c r="AR56" s="57"/>
      <c r="AS56" s="56"/>
      <c r="AT56" s="47"/>
      <c r="AU56" s="57"/>
      <c r="AV56" s="56"/>
      <c r="AW56" s="57"/>
      <c r="AX56" s="57"/>
      <c r="AY56" s="57"/>
      <c r="AZ56" s="57"/>
      <c r="BA56" s="57"/>
      <c r="BB56" s="58" t="s">
        <v>82</v>
      </c>
      <c r="BC56" s="57"/>
      <c r="BD56" s="56"/>
      <c r="BH56" s="60">
        <f t="shared" ref="BH56:BH58" si="83">BF56*BG56</f>
        <v>0</v>
      </c>
      <c r="BL56" s="60">
        <f t="shared" ref="BL56:BL58" si="84">BJ56*BK56</f>
        <v>0</v>
      </c>
      <c r="BP56" s="60">
        <f t="shared" ref="BP56:BP58" si="85">BN56*BO56</f>
        <v>0</v>
      </c>
      <c r="BT56" s="60">
        <f t="shared" ref="BT56:BT58" si="86">BR56*BS56</f>
        <v>0</v>
      </c>
      <c r="BX56" s="60">
        <f t="shared" ref="BX56:BX58" si="87">BV56*BW56</f>
        <v>0</v>
      </c>
    </row>
    <row r="57" spans="1:82" x14ac:dyDescent="0.3">
      <c r="A57" s="56"/>
      <c r="B57" s="56"/>
      <c r="C57" s="57"/>
      <c r="D57" s="56"/>
      <c r="E57" s="61">
        <f>C57*D57/I$26</f>
        <v>0</v>
      </c>
      <c r="F57" s="61">
        <f>E57/52</f>
        <v>0</v>
      </c>
      <c r="G57" s="61">
        <f>IF(F57&lt;G$53,0,(F$53*(F57-G$53)))</f>
        <v>0</v>
      </c>
      <c r="H57" s="61">
        <f>F57*F$54</f>
        <v>0</v>
      </c>
      <c r="I57" s="61">
        <f>SUM(F57:H57)</f>
        <v>0</v>
      </c>
      <c r="J57" s="56">
        <v>13</v>
      </c>
      <c r="K57" s="61">
        <f>I57*J57</f>
        <v>0</v>
      </c>
      <c r="M57" s="56"/>
      <c r="N57" s="60">
        <f>C57*(1+V$54)</f>
        <v>0</v>
      </c>
      <c r="O57" s="56"/>
      <c r="P57" s="61">
        <f>N57*O57/$I$4</f>
        <v>0</v>
      </c>
      <c r="Q57" s="61">
        <f>P57/52</f>
        <v>0</v>
      </c>
      <c r="R57" s="61">
        <f>IF(Q57&lt;R$53,0,(Q$53*(Q57-R$53)))</f>
        <v>0</v>
      </c>
      <c r="S57" s="61">
        <f>Q57*Q$54</f>
        <v>0</v>
      </c>
      <c r="T57" s="61">
        <f>SUM(Q57:S57)</f>
        <v>0</v>
      </c>
      <c r="U57" s="56">
        <v>52</v>
      </c>
      <c r="V57" s="61">
        <f>T57*U57</f>
        <v>0</v>
      </c>
      <c r="W57" s="56"/>
      <c r="X57" s="56"/>
      <c r="Y57" s="60">
        <f>N57*(1+AG$54)</f>
        <v>0</v>
      </c>
      <c r="Z57" s="56"/>
      <c r="AA57" s="61">
        <f>Y57*Z57/$I$4</f>
        <v>0</v>
      </c>
      <c r="AB57" s="61">
        <f>AA57/52</f>
        <v>0</v>
      </c>
      <c r="AC57" s="61">
        <f>IF(AB57&lt;AC$53,0,(AB$53*(AB57-AC$53)))</f>
        <v>0</v>
      </c>
      <c r="AD57" s="61">
        <f>AB57*AB$54</f>
        <v>0</v>
      </c>
      <c r="AE57" s="61">
        <f>SUM(AB57:AD57)</f>
        <v>0</v>
      </c>
      <c r="AF57" s="56">
        <v>52</v>
      </c>
      <c r="AG57" s="61">
        <f>AE57*AF57</f>
        <v>0</v>
      </c>
      <c r="AH57" s="56"/>
      <c r="AI57" s="56"/>
      <c r="AJ57" s="60">
        <f>Y57*(1+AR$54)</f>
        <v>0</v>
      </c>
      <c r="AK57" s="56"/>
      <c r="AL57" s="61">
        <f>AJ57*AK57/$I$4</f>
        <v>0</v>
      </c>
      <c r="AM57" s="61">
        <f>AL57/52</f>
        <v>0</v>
      </c>
      <c r="AN57" s="61">
        <f>IF(AM57&lt;AN$53,0,(AM$53*(AM57-AN$53)))</f>
        <v>0</v>
      </c>
      <c r="AO57" s="61">
        <f>AM57*AM$54</f>
        <v>0</v>
      </c>
      <c r="AP57" s="61">
        <f>SUM(AM57:AO57)</f>
        <v>0</v>
      </c>
      <c r="AQ57" s="56">
        <v>52</v>
      </c>
      <c r="AR57" s="61">
        <f>AP57*AQ57</f>
        <v>0</v>
      </c>
      <c r="AS57" s="56"/>
      <c r="AT57" s="56"/>
      <c r="AU57" s="60">
        <f>AJ57*(1+BC$54)</f>
        <v>0</v>
      </c>
      <c r="AV57" s="56"/>
      <c r="AW57" s="61">
        <f>AU57*AV57/$I$4</f>
        <v>0</v>
      </c>
      <c r="AX57" s="61">
        <f>AW57/52</f>
        <v>0</v>
      </c>
      <c r="AY57" s="61">
        <f>IF(AX57&lt;AY$53,0,(AX$53*(AX57-AY$53)))</f>
        <v>0</v>
      </c>
      <c r="AZ57" s="61">
        <f>AX57*AX$54</f>
        <v>0</v>
      </c>
      <c r="BA57" s="61">
        <f>SUM(AX57:AZ57)</f>
        <v>0</v>
      </c>
      <c r="BB57" s="56">
        <v>13</v>
      </c>
      <c r="BC57" s="61">
        <f>BA57*BB57</f>
        <v>0</v>
      </c>
      <c r="BD57" s="56"/>
      <c r="BH57" s="60">
        <f t="shared" si="83"/>
        <v>0</v>
      </c>
      <c r="BL57" s="60">
        <f t="shared" si="84"/>
        <v>0</v>
      </c>
      <c r="BP57" s="60">
        <f t="shared" si="85"/>
        <v>0</v>
      </c>
      <c r="BT57" s="60">
        <f t="shared" si="86"/>
        <v>0</v>
      </c>
      <c r="BX57" s="60">
        <f t="shared" si="87"/>
        <v>0</v>
      </c>
    </row>
    <row r="58" spans="1:82" x14ac:dyDescent="0.3">
      <c r="A58" s="56"/>
      <c r="B58" s="56"/>
      <c r="C58" s="57"/>
      <c r="D58" s="56"/>
      <c r="E58" s="61">
        <f t="shared" ref="E58" si="88">C58*D58/I$26</f>
        <v>0</v>
      </c>
      <c r="F58" s="61">
        <f t="shared" ref="F58" si="89">E58/52</f>
        <v>0</v>
      </c>
      <c r="G58" s="61">
        <f>IF(F58&lt;G$53,0,(F$53*(F58-G$53)))</f>
        <v>0</v>
      </c>
      <c r="H58" s="61">
        <f>F58*F$54</f>
        <v>0</v>
      </c>
      <c r="I58" s="61">
        <f t="shared" ref="I58" si="90">SUM(F58:H58)</f>
        <v>0</v>
      </c>
      <c r="J58" s="56">
        <v>13</v>
      </c>
      <c r="K58" s="61">
        <f t="shared" ref="K58" si="91">I58*J58</f>
        <v>0</v>
      </c>
      <c r="M58" s="56"/>
      <c r="N58" s="60">
        <f>C58*(1+V$54)</f>
        <v>0</v>
      </c>
      <c r="O58" s="56"/>
      <c r="P58" s="61">
        <f>N58*O58/$I$4</f>
        <v>0</v>
      </c>
      <c r="Q58" s="61">
        <f>P58/52</f>
        <v>0</v>
      </c>
      <c r="R58" s="61">
        <f>IF(Q58&lt;R$53,0,(Q$53*(Q58-R$53)))</f>
        <v>0</v>
      </c>
      <c r="S58" s="61">
        <f>Q58*Q$54</f>
        <v>0</v>
      </c>
      <c r="T58" s="61">
        <f>SUM(Q58:S58)</f>
        <v>0</v>
      </c>
      <c r="U58" s="56">
        <v>52</v>
      </c>
      <c r="V58" s="61">
        <f t="shared" ref="V58" si="92">T58*U58</f>
        <v>0</v>
      </c>
      <c r="W58" s="56"/>
      <c r="X58" s="56"/>
      <c r="Y58" s="60">
        <f>N58*(1+AG$54)</f>
        <v>0</v>
      </c>
      <c r="Z58" s="56"/>
      <c r="AA58" s="61">
        <f>Y58*Z58/$I$4</f>
        <v>0</v>
      </c>
      <c r="AB58" s="61">
        <f>AA58/52</f>
        <v>0</v>
      </c>
      <c r="AC58" s="61">
        <f>IF(AB58&lt;AC$53,0,(AB$53*(AB58-AC$53)))</f>
        <v>0</v>
      </c>
      <c r="AD58" s="61">
        <f>AB58*AB$54</f>
        <v>0</v>
      </c>
      <c r="AE58" s="61">
        <f>SUM(AB58:AD58)</f>
        <v>0</v>
      </c>
      <c r="AF58" s="56">
        <v>52</v>
      </c>
      <c r="AG58" s="61">
        <f t="shared" ref="AG58" si="93">AE58*AF58</f>
        <v>0</v>
      </c>
      <c r="AH58" s="56"/>
      <c r="AI58" s="56"/>
      <c r="AJ58" s="60">
        <f>Y58*(1+AR$54)</f>
        <v>0</v>
      </c>
      <c r="AK58" s="56"/>
      <c r="AL58" s="61">
        <f>AJ58*AK58/$I$4</f>
        <v>0</v>
      </c>
      <c r="AM58" s="61">
        <f>AL58/52</f>
        <v>0</v>
      </c>
      <c r="AN58" s="61">
        <f>IF(AM58&lt;AN$53,0,(AM$53*(AM58-AN$53)))</f>
        <v>0</v>
      </c>
      <c r="AO58" s="61">
        <f>AM58*AM$54</f>
        <v>0</v>
      </c>
      <c r="AP58" s="61">
        <f>SUM(AM58:AO58)</f>
        <v>0</v>
      </c>
      <c r="AQ58" s="56">
        <v>52</v>
      </c>
      <c r="AR58" s="61">
        <f t="shared" ref="AR58" si="94">AP58*AQ58</f>
        <v>0</v>
      </c>
      <c r="AS58" s="56"/>
      <c r="AT58" s="56"/>
      <c r="AU58" s="60">
        <f>AJ58*(1+BC$54)</f>
        <v>0</v>
      </c>
      <c r="AV58" s="56"/>
      <c r="AW58" s="61">
        <f>AU58*AV58/$I$4</f>
        <v>0</v>
      </c>
      <c r="AX58" s="61">
        <f>AW58/52</f>
        <v>0</v>
      </c>
      <c r="AY58" s="61">
        <f>IF(AX58&lt;AY$53,0,(AX$53*(AX58-AY$53)))</f>
        <v>0</v>
      </c>
      <c r="AZ58" s="61">
        <f>AX58*AX$54</f>
        <v>0</v>
      </c>
      <c r="BA58" s="61">
        <f>SUM(AX58:AZ58)</f>
        <v>0</v>
      </c>
      <c r="BB58" s="56">
        <v>13</v>
      </c>
      <c r="BC58" s="61">
        <f t="shared" ref="BC58" si="95">BA58*BB58</f>
        <v>0</v>
      </c>
      <c r="BD58" s="56"/>
      <c r="BH58" s="60">
        <f t="shared" si="83"/>
        <v>0</v>
      </c>
      <c r="BL58" s="60">
        <f t="shared" si="84"/>
        <v>0</v>
      </c>
      <c r="BP58" s="60">
        <f t="shared" si="85"/>
        <v>0</v>
      </c>
      <c r="BT58" s="60">
        <f t="shared" si="86"/>
        <v>0</v>
      </c>
      <c r="BX58" s="60">
        <f t="shared" si="87"/>
        <v>0</v>
      </c>
    </row>
    <row r="59" spans="1:82" x14ac:dyDescent="0.3">
      <c r="A59" s="62" t="s">
        <v>29</v>
      </c>
      <c r="B59" s="62"/>
      <c r="C59" s="56"/>
      <c r="D59" s="63"/>
      <c r="E59" s="56"/>
      <c r="F59" s="56"/>
      <c r="G59" s="56"/>
      <c r="H59" s="56"/>
      <c r="I59" s="57"/>
      <c r="J59" s="57"/>
      <c r="K59" s="64">
        <f>SUM(K56:K58)</f>
        <v>0</v>
      </c>
      <c r="M59" s="62"/>
      <c r="N59" s="56"/>
      <c r="O59" s="63"/>
      <c r="P59" s="56"/>
      <c r="Q59" s="56"/>
      <c r="R59" s="56"/>
      <c r="S59" s="56"/>
      <c r="T59" s="57"/>
      <c r="U59" s="57"/>
      <c r="V59" s="64">
        <f>SUM(V56:V58)</f>
        <v>0</v>
      </c>
      <c r="W59" s="56"/>
      <c r="X59" s="62"/>
      <c r="Y59" s="56"/>
      <c r="Z59" s="63"/>
      <c r="AA59" s="56"/>
      <c r="AB59" s="56"/>
      <c r="AC59" s="56"/>
      <c r="AD59" s="56"/>
      <c r="AE59" s="57"/>
      <c r="AF59" s="57"/>
      <c r="AG59" s="64">
        <f>SUM(AG56:AG58)</f>
        <v>0</v>
      </c>
      <c r="AH59" s="56"/>
      <c r="AI59" s="62"/>
      <c r="AJ59" s="56"/>
      <c r="AK59" s="63"/>
      <c r="AL59" s="56"/>
      <c r="AM59" s="56"/>
      <c r="AN59" s="56"/>
      <c r="AO59" s="56"/>
      <c r="AP59" s="57"/>
      <c r="AQ59" s="57"/>
      <c r="AR59" s="64">
        <f>SUM(AR56:AR58)</f>
        <v>0</v>
      </c>
      <c r="AS59" s="56"/>
      <c r="AT59" s="62"/>
      <c r="AU59" s="56"/>
      <c r="AV59" s="63"/>
      <c r="AW59" s="56"/>
      <c r="AX59" s="56"/>
      <c r="AY59" s="56"/>
      <c r="AZ59" s="56"/>
      <c r="BA59" s="57"/>
      <c r="BB59" s="57"/>
      <c r="BC59" s="64">
        <f>SUM(BC56:BC58)</f>
        <v>0</v>
      </c>
      <c r="BD59" s="56"/>
      <c r="BH59" s="64">
        <f>SUM(BH56:BH58)</f>
        <v>0</v>
      </c>
      <c r="BL59" s="64">
        <f>SUM(BL56:BL58)</f>
        <v>0</v>
      </c>
      <c r="BP59" s="64">
        <f>SUM(BP56:BP58)</f>
        <v>0</v>
      </c>
      <c r="BT59" s="64">
        <f>SUM(BT56:BT58)</f>
        <v>0</v>
      </c>
      <c r="BX59" s="64">
        <f>SUM(BX56:BX58)</f>
        <v>0</v>
      </c>
      <c r="BZ59" s="65">
        <f>BH59+K59</f>
        <v>0</v>
      </c>
      <c r="CA59" s="65">
        <f>BL59+V59</f>
        <v>0</v>
      </c>
      <c r="CB59" s="65">
        <f>BP59+AG59</f>
        <v>0</v>
      </c>
      <c r="CC59" s="65">
        <f>BT59+AR59</f>
        <v>0</v>
      </c>
      <c r="CD59" s="65">
        <f>BX59+BC59</f>
        <v>0</v>
      </c>
    </row>
  </sheetData>
  <mergeCells count="106">
    <mergeCell ref="BV45:BX45"/>
    <mergeCell ref="BV54:BX54"/>
    <mergeCell ref="BZ3:CD3"/>
    <mergeCell ref="BZ14:CD14"/>
    <mergeCell ref="BZ25:CD25"/>
    <mergeCell ref="BZ34:CD34"/>
    <mergeCell ref="BZ43:CD43"/>
    <mergeCell ref="BZ52:CD52"/>
    <mergeCell ref="BV2:BX2"/>
    <mergeCell ref="BV5:BX5"/>
    <mergeCell ref="BV16:BX16"/>
    <mergeCell ref="BV27:BX27"/>
    <mergeCell ref="BV36:BX36"/>
    <mergeCell ref="BN36:BP36"/>
    <mergeCell ref="BN45:BP45"/>
    <mergeCell ref="BN54:BP54"/>
    <mergeCell ref="BR2:BT2"/>
    <mergeCell ref="BR5:BT5"/>
    <mergeCell ref="BR16:BT16"/>
    <mergeCell ref="BR27:BT27"/>
    <mergeCell ref="BR36:BT36"/>
    <mergeCell ref="BR45:BT45"/>
    <mergeCell ref="BR54:BT54"/>
    <mergeCell ref="BN2:BP2"/>
    <mergeCell ref="BN5:BP5"/>
    <mergeCell ref="BN16:BP16"/>
    <mergeCell ref="BN27:BP27"/>
    <mergeCell ref="BF36:BH36"/>
    <mergeCell ref="BF45:BH45"/>
    <mergeCell ref="BF54:BH54"/>
    <mergeCell ref="BJ2:BL2"/>
    <mergeCell ref="BJ5:BL5"/>
    <mergeCell ref="BJ16:BL16"/>
    <mergeCell ref="BJ27:BL27"/>
    <mergeCell ref="BJ36:BL36"/>
    <mergeCell ref="BJ45:BL45"/>
    <mergeCell ref="BJ54:BL54"/>
    <mergeCell ref="BF5:BH5"/>
    <mergeCell ref="BF2:BH2"/>
    <mergeCell ref="BF16:BH16"/>
    <mergeCell ref="BF27:BH27"/>
    <mergeCell ref="AT52:BC52"/>
    <mergeCell ref="AI52:AR52"/>
    <mergeCell ref="X52:AG52"/>
    <mergeCell ref="M52:V52"/>
    <mergeCell ref="B52:K52"/>
    <mergeCell ref="AT53:AW53"/>
    <mergeCell ref="AI53:AL53"/>
    <mergeCell ref="X53:AA53"/>
    <mergeCell ref="M53:P53"/>
    <mergeCell ref="B53:E53"/>
    <mergeCell ref="B44:E44"/>
    <mergeCell ref="M44:P44"/>
    <mergeCell ref="X44:AA44"/>
    <mergeCell ref="AI44:AL44"/>
    <mergeCell ref="AT44:AW44"/>
    <mergeCell ref="B43:K43"/>
    <mergeCell ref="M43:V43"/>
    <mergeCell ref="X43:AG43"/>
    <mergeCell ref="AI43:AR43"/>
    <mergeCell ref="AT43:BC43"/>
    <mergeCell ref="AI34:AR34"/>
    <mergeCell ref="AT34:BC34"/>
    <mergeCell ref="X35:AA35"/>
    <mergeCell ref="AI35:AL35"/>
    <mergeCell ref="AT35:AW35"/>
    <mergeCell ref="B34:K34"/>
    <mergeCell ref="B35:E35"/>
    <mergeCell ref="M34:V34"/>
    <mergeCell ref="M35:P35"/>
    <mergeCell ref="X34:AG34"/>
    <mergeCell ref="AT2:BC2"/>
    <mergeCell ref="AT3:BC3"/>
    <mergeCell ref="AT4:AW4"/>
    <mergeCell ref="AT15:AW15"/>
    <mergeCell ref="AT26:AW26"/>
    <mergeCell ref="AT14:BC14"/>
    <mergeCell ref="AT25:BC25"/>
    <mergeCell ref="AI2:AR2"/>
    <mergeCell ref="AI3:AR3"/>
    <mergeCell ref="AI4:AL4"/>
    <mergeCell ref="AI15:AL15"/>
    <mergeCell ref="AI26:AL26"/>
    <mergeCell ref="AI14:AR14"/>
    <mergeCell ref="AI25:AR25"/>
    <mergeCell ref="B3:K3"/>
    <mergeCell ref="M3:V3"/>
    <mergeCell ref="X3:AG3"/>
    <mergeCell ref="B2:K2"/>
    <mergeCell ref="M2:V2"/>
    <mergeCell ref="X2:AG2"/>
    <mergeCell ref="X4:AA4"/>
    <mergeCell ref="X15:AA15"/>
    <mergeCell ref="X26:AA26"/>
    <mergeCell ref="B26:E26"/>
    <mergeCell ref="B4:E4"/>
    <mergeCell ref="B15:E15"/>
    <mergeCell ref="M4:P4"/>
    <mergeCell ref="M15:P15"/>
    <mergeCell ref="M26:P26"/>
    <mergeCell ref="B14:K14"/>
    <mergeCell ref="M14:V14"/>
    <mergeCell ref="X14:AG14"/>
    <mergeCell ref="B25:K25"/>
    <mergeCell ref="M25:V25"/>
    <mergeCell ref="X25:AG25"/>
  </mergeCells>
  <phoneticPr fontId="2" type="noConversion"/>
  <printOptions gridLines="1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opLeftCell="A4" workbookViewId="0">
      <selection sqref="A1:XFD1048576"/>
    </sheetView>
  </sheetViews>
  <sheetFormatPr defaultRowHeight="15.5" x14ac:dyDescent="0.35"/>
  <cols>
    <col min="1" max="1" width="18.54296875" style="2" customWidth="1"/>
    <col min="2" max="2" width="8.81640625" style="2" customWidth="1"/>
    <col min="3" max="5" width="8.7265625" style="2"/>
    <col min="6" max="6" width="3.54296875" style="2" customWidth="1"/>
    <col min="7" max="7" width="18.54296875" style="2" customWidth="1"/>
    <col min="8" max="10" width="8.7265625" style="2"/>
    <col min="11" max="11" width="3.54296875" style="2" customWidth="1"/>
    <col min="12" max="12" width="18.54296875" style="2" customWidth="1"/>
    <col min="13" max="15" width="8.7265625" style="2"/>
    <col min="16" max="16" width="3.54296875" style="2" customWidth="1"/>
    <col min="17" max="17" width="18.54296875" style="2" customWidth="1"/>
    <col min="18" max="20" width="8.7265625" style="2"/>
    <col min="21" max="21" width="3.54296875" style="2" customWidth="1"/>
    <col min="22" max="22" width="18.54296875" style="2" customWidth="1"/>
    <col min="23" max="23" width="8.81640625" style="2" customWidth="1"/>
    <col min="24" max="25" width="8.7265625" style="2"/>
    <col min="26" max="26" width="3.54296875" style="2" customWidth="1"/>
    <col min="27" max="27" width="18.54296875" style="2" customWidth="1"/>
    <col min="28" max="28" width="8.81640625" style="2" customWidth="1"/>
    <col min="29" max="16384" width="8.7265625" style="2"/>
  </cols>
  <sheetData>
    <row r="1" spans="1:30" x14ac:dyDescent="0.35">
      <c r="A1" s="1" t="s">
        <v>36</v>
      </c>
      <c r="B1" s="1"/>
      <c r="G1" s="1" t="s">
        <v>36</v>
      </c>
      <c r="L1" s="1" t="s">
        <v>36</v>
      </c>
      <c r="Q1" s="1" t="s">
        <v>36</v>
      </c>
      <c r="V1" s="1" t="s">
        <v>36</v>
      </c>
      <c r="W1" s="1"/>
      <c r="AA1" s="1" t="s">
        <v>36</v>
      </c>
      <c r="AB1" s="1"/>
    </row>
    <row r="2" spans="1:30" x14ac:dyDescent="0.35">
      <c r="C2" s="80" t="s">
        <v>61</v>
      </c>
      <c r="D2" s="80"/>
      <c r="E2" s="80"/>
      <c r="H2" s="80" t="s">
        <v>62</v>
      </c>
      <c r="I2" s="80"/>
      <c r="J2" s="80"/>
      <c r="M2" s="80" t="s">
        <v>63</v>
      </c>
      <c r="N2" s="80"/>
      <c r="O2" s="80"/>
      <c r="R2" s="80" t="s">
        <v>69</v>
      </c>
      <c r="S2" s="80"/>
      <c r="T2" s="80"/>
      <c r="W2" s="80" t="s">
        <v>70</v>
      </c>
      <c r="X2" s="80"/>
      <c r="Y2" s="80"/>
      <c r="AB2" s="80" t="s">
        <v>71</v>
      </c>
      <c r="AC2" s="80"/>
      <c r="AD2" s="80"/>
    </row>
    <row r="3" spans="1:30" x14ac:dyDescent="0.35">
      <c r="B3" s="3" t="s">
        <v>24</v>
      </c>
      <c r="C3" s="3" t="s">
        <v>25</v>
      </c>
      <c r="D3" s="3" t="s">
        <v>26</v>
      </c>
      <c r="E3" s="3" t="s">
        <v>47</v>
      </c>
      <c r="H3" s="3" t="s">
        <v>24</v>
      </c>
      <c r="I3" s="3" t="s">
        <v>25</v>
      </c>
      <c r="J3" s="3" t="s">
        <v>26</v>
      </c>
      <c r="M3" s="3" t="s">
        <v>24</v>
      </c>
      <c r="N3" s="3" t="s">
        <v>25</v>
      </c>
      <c r="O3" s="3" t="s">
        <v>26</v>
      </c>
      <c r="R3" s="3" t="s">
        <v>24</v>
      </c>
      <c r="S3" s="3" t="s">
        <v>25</v>
      </c>
      <c r="T3" s="3" t="s">
        <v>26</v>
      </c>
      <c r="W3" s="3" t="s">
        <v>24</v>
      </c>
      <c r="X3" s="3" t="s">
        <v>25</v>
      </c>
      <c r="Y3" s="3" t="s">
        <v>26</v>
      </c>
      <c r="AB3" s="3" t="s">
        <v>24</v>
      </c>
      <c r="AC3" s="3" t="s">
        <v>25</v>
      </c>
      <c r="AD3" s="3" t="s">
        <v>26</v>
      </c>
    </row>
    <row r="4" spans="1:30" x14ac:dyDescent="0.35">
      <c r="A4" s="3" t="s">
        <v>37</v>
      </c>
      <c r="B4" s="3"/>
      <c r="G4" s="3" t="s">
        <v>37</v>
      </c>
      <c r="L4" s="3" t="s">
        <v>37</v>
      </c>
      <c r="Q4" s="3" t="s">
        <v>37</v>
      </c>
      <c r="V4" s="3" t="s">
        <v>37</v>
      </c>
      <c r="W4" s="3"/>
      <c r="AA4" s="3" t="s">
        <v>37</v>
      </c>
      <c r="AB4" s="3"/>
    </row>
    <row r="23" spans="2:30" x14ac:dyDescent="0.35">
      <c r="B23" s="81">
        <f>SUM(B4:B22)</f>
        <v>0</v>
      </c>
      <c r="C23" s="81">
        <f>SUM(C4:C22)</f>
        <v>0</v>
      </c>
      <c r="D23" s="81">
        <f>SUM(D4:D22)</f>
        <v>0</v>
      </c>
      <c r="E23" s="81">
        <f>SUM(E4:E22)</f>
        <v>0</v>
      </c>
      <c r="H23" s="81">
        <f>SUM(H4:H22)</f>
        <v>0</v>
      </c>
      <c r="I23" s="81">
        <f>SUM(I4:I22)</f>
        <v>0</v>
      </c>
      <c r="J23" s="81">
        <f>SUM(J4:J22)</f>
        <v>0</v>
      </c>
      <c r="M23" s="81">
        <f>SUM(M4:M22)</f>
        <v>0</v>
      </c>
      <c r="N23" s="81">
        <f>SUM(N4:N22)</f>
        <v>0</v>
      </c>
      <c r="O23" s="81">
        <f>SUM(O4:O22)</f>
        <v>0</v>
      </c>
      <c r="R23" s="81">
        <f>SUM(R4:R22)</f>
        <v>0</v>
      </c>
      <c r="S23" s="81">
        <f>SUM(S4:S22)</f>
        <v>0</v>
      </c>
      <c r="T23" s="81">
        <f>SUM(T4:T22)</f>
        <v>0</v>
      </c>
      <c r="W23" s="81">
        <f>SUM(W4:W22)</f>
        <v>0</v>
      </c>
      <c r="X23" s="81">
        <f>SUM(X4:X22)</f>
        <v>0</v>
      </c>
      <c r="Y23" s="81">
        <f>SUM(Y4:Y22)</f>
        <v>0</v>
      </c>
      <c r="AB23" s="81">
        <f>SUM(AB4:AB22)</f>
        <v>0</v>
      </c>
      <c r="AC23" s="81">
        <f>SUM(AC4:AC22)</f>
        <v>0</v>
      </c>
      <c r="AD23" s="81">
        <f>SUM(AD4:AD22)</f>
        <v>0</v>
      </c>
    </row>
  </sheetData>
  <mergeCells count="6">
    <mergeCell ref="AB2:AD2"/>
    <mergeCell ref="W2:Y2"/>
    <mergeCell ref="C2:E2"/>
    <mergeCell ref="M2:O2"/>
    <mergeCell ref="R2:T2"/>
    <mergeCell ref="H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selection sqref="A1:XFD1048576"/>
    </sheetView>
  </sheetViews>
  <sheetFormatPr defaultRowHeight="15.5" x14ac:dyDescent="0.35"/>
  <cols>
    <col min="1" max="1" width="23.1796875" style="2" customWidth="1"/>
    <col min="2" max="6" width="8.7265625" style="2"/>
    <col min="7" max="7" width="4.1796875" style="2" customWidth="1"/>
    <col min="8" max="12" width="8.7265625" style="2"/>
    <col min="13" max="13" width="3.54296875" style="2" customWidth="1"/>
    <col min="14" max="14" width="25.453125" style="2" customWidth="1"/>
    <col min="15" max="19" width="8.7265625" style="2"/>
    <col min="20" max="20" width="3.54296875" style="2" customWidth="1"/>
    <col min="21" max="21" width="18.54296875" style="2" customWidth="1"/>
    <col min="22" max="26" width="8.7265625" style="2"/>
    <col min="27" max="27" width="3.54296875" style="2" customWidth="1"/>
    <col min="28" max="28" width="18.54296875" style="2" customWidth="1"/>
    <col min="29" max="33" width="8.7265625" style="2"/>
    <col min="34" max="34" width="3.54296875" style="2" customWidth="1"/>
    <col min="35" max="35" width="18.54296875" style="2" customWidth="1"/>
    <col min="36" max="16384" width="8.7265625" style="2"/>
  </cols>
  <sheetData>
    <row r="1" spans="1:40" x14ac:dyDescent="0.35">
      <c r="A1" s="1" t="s">
        <v>38</v>
      </c>
      <c r="N1" s="1" t="s">
        <v>38</v>
      </c>
      <c r="U1" s="1" t="s">
        <v>38</v>
      </c>
      <c r="AB1" s="1" t="s">
        <v>38</v>
      </c>
      <c r="AI1" s="1" t="s">
        <v>38</v>
      </c>
    </row>
    <row r="2" spans="1:40" s="82" customFormat="1" x14ac:dyDescent="0.35">
      <c r="B2" s="80" t="s">
        <v>61</v>
      </c>
      <c r="C2" s="80"/>
      <c r="D2" s="80"/>
      <c r="E2" s="80"/>
      <c r="F2" s="80"/>
      <c r="G2" s="83"/>
      <c r="H2" s="80" t="s">
        <v>62</v>
      </c>
      <c r="I2" s="80"/>
      <c r="J2" s="80"/>
      <c r="K2" s="80"/>
      <c r="L2" s="80"/>
      <c r="O2" s="80" t="s">
        <v>63</v>
      </c>
      <c r="P2" s="80"/>
      <c r="Q2" s="80"/>
      <c r="R2" s="80"/>
      <c r="S2" s="80"/>
      <c r="V2" s="80" t="s">
        <v>69</v>
      </c>
      <c r="W2" s="80"/>
      <c r="X2" s="80"/>
      <c r="Y2" s="80"/>
      <c r="Z2" s="80"/>
      <c r="AC2" s="80" t="s">
        <v>70</v>
      </c>
      <c r="AD2" s="80"/>
      <c r="AE2" s="80"/>
      <c r="AF2" s="80"/>
      <c r="AG2" s="80"/>
      <c r="AJ2" s="80" t="s">
        <v>71</v>
      </c>
      <c r="AK2" s="80"/>
      <c r="AL2" s="80"/>
      <c r="AM2" s="80"/>
      <c r="AN2" s="80"/>
    </row>
    <row r="3" spans="1:40" x14ac:dyDescent="0.35">
      <c r="B3" s="3" t="s">
        <v>24</v>
      </c>
      <c r="C3" s="3" t="s">
        <v>25</v>
      </c>
      <c r="D3" s="3" t="s">
        <v>26</v>
      </c>
      <c r="E3" s="3" t="s">
        <v>47</v>
      </c>
      <c r="F3" s="3" t="s">
        <v>50</v>
      </c>
      <c r="G3" s="3"/>
      <c r="H3" s="3" t="s">
        <v>24</v>
      </c>
      <c r="I3" s="3" t="s">
        <v>25</v>
      </c>
      <c r="J3" s="3" t="s">
        <v>26</v>
      </c>
      <c r="K3" s="3" t="s">
        <v>47</v>
      </c>
      <c r="L3" s="3" t="s">
        <v>50</v>
      </c>
      <c r="O3" s="3" t="s">
        <v>24</v>
      </c>
      <c r="P3" s="3" t="s">
        <v>25</v>
      </c>
      <c r="Q3" s="3" t="s">
        <v>26</v>
      </c>
      <c r="R3" s="3" t="s">
        <v>47</v>
      </c>
      <c r="S3" s="3" t="s">
        <v>50</v>
      </c>
      <c r="V3" s="3" t="s">
        <v>24</v>
      </c>
      <c r="W3" s="3" t="s">
        <v>25</v>
      </c>
      <c r="X3" s="3" t="s">
        <v>26</v>
      </c>
      <c r="Y3" s="3" t="s">
        <v>47</v>
      </c>
      <c r="Z3" s="3" t="s">
        <v>50</v>
      </c>
      <c r="AC3" s="3" t="s">
        <v>24</v>
      </c>
      <c r="AD3" s="3" t="s">
        <v>25</v>
      </c>
      <c r="AE3" s="3" t="s">
        <v>26</v>
      </c>
      <c r="AF3" s="3" t="s">
        <v>47</v>
      </c>
      <c r="AG3" s="3" t="s">
        <v>50</v>
      </c>
      <c r="AJ3" s="3" t="s">
        <v>24</v>
      </c>
      <c r="AK3" s="3" t="s">
        <v>25</v>
      </c>
      <c r="AL3" s="3" t="s">
        <v>26</v>
      </c>
      <c r="AM3" s="3" t="s">
        <v>47</v>
      </c>
      <c r="AN3" s="3" t="s">
        <v>50</v>
      </c>
    </row>
    <row r="4" spans="1:40" x14ac:dyDescent="0.35">
      <c r="A4" s="3" t="s">
        <v>37</v>
      </c>
      <c r="N4" s="3" t="s">
        <v>37</v>
      </c>
      <c r="U4" s="3" t="s">
        <v>37</v>
      </c>
      <c r="AB4" s="3" t="s">
        <v>37</v>
      </c>
      <c r="AI4" s="3" t="s">
        <v>37</v>
      </c>
    </row>
    <row r="5" spans="1:40" s="84" customFormat="1" ht="30" customHeight="1" x14ac:dyDescent="0.25">
      <c r="C5" s="85"/>
      <c r="D5" s="85"/>
      <c r="E5" s="85"/>
      <c r="I5" s="85"/>
      <c r="J5" s="85"/>
      <c r="K5" s="85"/>
      <c r="N5" s="86"/>
      <c r="U5" s="86"/>
      <c r="AB5" s="86"/>
      <c r="AI5" s="86"/>
    </row>
    <row r="6" spans="1:40" s="84" customFormat="1" ht="28.5" customHeight="1" x14ac:dyDescent="0.25">
      <c r="C6" s="87"/>
      <c r="D6" s="87"/>
      <c r="E6" s="87"/>
      <c r="I6" s="87"/>
      <c r="J6" s="87"/>
      <c r="K6" s="87"/>
      <c r="N6" s="86"/>
      <c r="U6" s="86"/>
      <c r="AB6" s="86"/>
    </row>
    <row r="7" spans="1:40" s="84" customFormat="1" ht="29.25" customHeight="1" x14ac:dyDescent="0.25">
      <c r="C7" s="87"/>
      <c r="D7" s="87"/>
      <c r="E7" s="87"/>
      <c r="I7" s="87"/>
      <c r="J7" s="87"/>
      <c r="K7" s="87"/>
      <c r="N7" s="86"/>
      <c r="U7" s="86"/>
      <c r="AB7" s="86"/>
    </row>
    <row r="8" spans="1:40" s="84" customFormat="1" ht="18" customHeight="1" x14ac:dyDescent="0.25">
      <c r="C8" s="87"/>
      <c r="I8" s="87"/>
      <c r="N8" s="86"/>
      <c r="U8" s="86"/>
      <c r="AB8" s="86"/>
    </row>
    <row r="9" spans="1:40" s="84" customFormat="1" x14ac:dyDescent="0.25">
      <c r="N9" s="86"/>
      <c r="U9" s="86"/>
      <c r="AB9" s="86"/>
    </row>
    <row r="10" spans="1:40" s="84" customFormat="1" x14ac:dyDescent="0.25">
      <c r="C10" s="87"/>
      <c r="D10" s="87"/>
      <c r="E10" s="87"/>
      <c r="I10" s="87"/>
      <c r="J10" s="87"/>
      <c r="K10" s="87"/>
      <c r="N10" s="86"/>
      <c r="U10" s="86"/>
      <c r="AB10" s="86"/>
    </row>
    <row r="11" spans="1:40" s="84" customFormat="1" x14ac:dyDescent="0.25">
      <c r="C11" s="87"/>
      <c r="D11" s="87"/>
      <c r="E11" s="87"/>
      <c r="I11" s="87"/>
      <c r="J11" s="87"/>
      <c r="K11" s="87"/>
    </row>
    <row r="12" spans="1:40" s="84" customFormat="1" x14ac:dyDescent="0.25">
      <c r="C12" s="87"/>
      <c r="D12" s="87"/>
      <c r="E12" s="87"/>
      <c r="I12" s="87"/>
      <c r="J12" s="87"/>
      <c r="K12" s="87"/>
    </row>
    <row r="13" spans="1:40" s="84" customFormat="1" x14ac:dyDescent="0.25">
      <c r="C13" s="87"/>
      <c r="D13" s="87"/>
      <c r="E13" s="87"/>
      <c r="I13" s="87"/>
      <c r="J13" s="87"/>
      <c r="K13" s="87"/>
    </row>
    <row r="14" spans="1:40" s="84" customFormat="1" x14ac:dyDescent="0.25">
      <c r="C14" s="87"/>
      <c r="D14" s="87"/>
      <c r="E14" s="87"/>
      <c r="I14" s="87"/>
      <c r="J14" s="87"/>
      <c r="K14" s="87"/>
    </row>
    <row r="15" spans="1:40" s="84" customFormat="1" x14ac:dyDescent="0.25">
      <c r="C15" s="87"/>
      <c r="D15" s="87"/>
      <c r="E15" s="87"/>
      <c r="I15" s="87"/>
      <c r="J15" s="87"/>
      <c r="K15" s="87"/>
    </row>
    <row r="20" spans="2:40" x14ac:dyDescent="0.35">
      <c r="B20" s="81">
        <f>SUM(B4:B19)</f>
        <v>0</v>
      </c>
      <c r="C20" s="81">
        <f>SUM(C4:C19)</f>
        <v>0</v>
      </c>
      <c r="D20" s="81">
        <f>SUM(D4:D19)</f>
        <v>0</v>
      </c>
      <c r="E20" s="81">
        <f t="shared" ref="E20:F20" si="0">SUM(E4:E19)</f>
        <v>0</v>
      </c>
      <c r="F20" s="81">
        <f t="shared" si="0"/>
        <v>0</v>
      </c>
      <c r="H20" s="81">
        <f>SUM(H4:H19)</f>
        <v>0</v>
      </c>
      <c r="I20" s="81">
        <f>SUM(I4:I19)</f>
        <v>0</v>
      </c>
      <c r="J20" s="81">
        <f>SUM(J4:J19)</f>
        <v>0</v>
      </c>
      <c r="K20" s="81">
        <f t="shared" ref="K20:L20" si="1">SUM(K4:K19)</f>
        <v>0</v>
      </c>
      <c r="L20" s="81">
        <f t="shared" si="1"/>
        <v>0</v>
      </c>
      <c r="O20" s="81">
        <f>SUM(O4:O19)</f>
        <v>0</v>
      </c>
      <c r="P20" s="81">
        <f>SUM(P4:P19)</f>
        <v>0</v>
      </c>
      <c r="Q20" s="81">
        <f>SUM(Q4:Q19)</f>
        <v>0</v>
      </c>
      <c r="R20" s="81">
        <f>SUM(R4:R19)</f>
        <v>0</v>
      </c>
      <c r="S20" s="81">
        <f>SUM(S4:S19)</f>
        <v>0</v>
      </c>
      <c r="V20" s="81">
        <f>SUM(V4:V19)</f>
        <v>0</v>
      </c>
      <c r="W20" s="81">
        <f>SUM(W4:W19)</f>
        <v>0</v>
      </c>
      <c r="X20" s="81">
        <f>SUM(X4:X19)</f>
        <v>0</v>
      </c>
      <c r="Y20" s="81">
        <f>SUM(Y4:Y19)</f>
        <v>0</v>
      </c>
      <c r="Z20" s="81">
        <f>SUM(Z4:Z19)</f>
        <v>0</v>
      </c>
      <c r="AC20" s="81">
        <f>SUM(AC4:AC19)</f>
        <v>0</v>
      </c>
      <c r="AD20" s="81">
        <f>SUM(AD4:AD19)</f>
        <v>0</v>
      </c>
      <c r="AE20" s="81">
        <f>SUM(AE4:AE19)</f>
        <v>0</v>
      </c>
      <c r="AF20" s="81">
        <f>SUM(AF4:AF19)</f>
        <v>0</v>
      </c>
      <c r="AG20" s="81">
        <f>SUM(AG4:AG19)</f>
        <v>0</v>
      </c>
      <c r="AJ20" s="81">
        <f>SUM(AJ4:AJ19)</f>
        <v>0</v>
      </c>
      <c r="AK20" s="81">
        <f>SUM(AK4:AK19)</f>
        <v>0</v>
      </c>
      <c r="AL20" s="81">
        <f>SUM(AL4:AL19)</f>
        <v>0</v>
      </c>
      <c r="AM20" s="81">
        <f>SUM(AM4:AM19)</f>
        <v>0</v>
      </c>
      <c r="AN20" s="81">
        <f>SUM(AN4:AN19)</f>
        <v>0</v>
      </c>
    </row>
    <row r="21" spans="2:40" x14ac:dyDescent="0.35">
      <c r="AG21" s="2">
        <f>SUM(AC20:AG20)</f>
        <v>0</v>
      </c>
      <c r="AN21" s="2">
        <f>SUM(AJ20:AN20)</f>
        <v>0</v>
      </c>
    </row>
  </sheetData>
  <mergeCells count="6">
    <mergeCell ref="B2:F2"/>
    <mergeCell ref="O2:S2"/>
    <mergeCell ref="AJ2:AN2"/>
    <mergeCell ref="V2:Z2"/>
    <mergeCell ref="AC2:AG2"/>
    <mergeCell ref="H2:L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"/>
  <sheetViews>
    <sheetView workbookViewId="0">
      <selection sqref="A1:XFD1048576"/>
    </sheetView>
  </sheetViews>
  <sheetFormatPr defaultRowHeight="15.5" x14ac:dyDescent="0.35"/>
  <cols>
    <col min="1" max="1" width="18.54296875" style="2" customWidth="1"/>
    <col min="2" max="6" width="9.1796875" style="96"/>
    <col min="7" max="7" width="3.54296875" style="96" customWidth="1"/>
    <col min="8" max="8" width="18.54296875" style="96" customWidth="1"/>
    <col min="9" max="13" width="9.1796875" style="96"/>
    <col min="14" max="14" width="3.54296875" style="96" customWidth="1"/>
    <col min="15" max="15" width="18.54296875" style="96" customWidth="1"/>
    <col min="16" max="20" width="9.1796875" style="96"/>
    <col min="21" max="21" width="3.54296875" style="2" customWidth="1"/>
    <col min="22" max="22" width="18.54296875" style="96" customWidth="1"/>
    <col min="23" max="27" width="9.1796875" style="96"/>
    <col min="28" max="28" width="3.54296875" style="2" customWidth="1"/>
    <col min="29" max="29" width="18.54296875" style="96" customWidth="1"/>
    <col min="30" max="34" width="9.1796875" style="96"/>
    <col min="35" max="35" width="3.7265625" style="2" customWidth="1"/>
    <col min="36" max="36" width="18.54296875" style="96" customWidth="1"/>
    <col min="37" max="41" width="9.1796875" style="96"/>
    <col min="42" max="16384" width="8.7265625" style="2"/>
  </cols>
  <sheetData>
    <row r="1" spans="1:41" s="91" customFormat="1" x14ac:dyDescent="0.35">
      <c r="A1" s="88" t="s">
        <v>44</v>
      </c>
      <c r="B1" s="89"/>
      <c r="C1" s="89"/>
      <c r="D1" s="89"/>
      <c r="E1" s="89"/>
      <c r="F1" s="89"/>
      <c r="G1" s="89"/>
      <c r="H1" s="90" t="s">
        <v>44</v>
      </c>
      <c r="I1" s="89"/>
      <c r="J1" s="89"/>
      <c r="K1" s="89"/>
      <c r="L1" s="89"/>
      <c r="M1" s="89"/>
      <c r="N1" s="89"/>
      <c r="O1" s="90" t="s">
        <v>44</v>
      </c>
      <c r="P1" s="89"/>
      <c r="Q1" s="89"/>
      <c r="R1" s="89"/>
      <c r="S1" s="89"/>
      <c r="T1" s="89"/>
      <c r="V1" s="90" t="s">
        <v>44</v>
      </c>
      <c r="W1" s="89"/>
      <c r="X1" s="89"/>
      <c r="Y1" s="89"/>
      <c r="Z1" s="89"/>
      <c r="AA1" s="89"/>
      <c r="AC1" s="90" t="s">
        <v>44</v>
      </c>
      <c r="AD1" s="89"/>
      <c r="AE1" s="89"/>
      <c r="AF1" s="89"/>
      <c r="AG1" s="89"/>
      <c r="AH1" s="89"/>
      <c r="AJ1" s="90" t="s">
        <v>44</v>
      </c>
      <c r="AK1" s="89"/>
      <c r="AL1" s="89"/>
      <c r="AM1" s="89"/>
      <c r="AN1" s="89"/>
      <c r="AO1" s="89"/>
    </row>
    <row r="2" spans="1:41" s="91" customFormat="1" x14ac:dyDescent="0.35">
      <c r="B2" s="92" t="s">
        <v>61</v>
      </c>
      <c r="C2" s="92"/>
      <c r="D2" s="92"/>
      <c r="E2" s="92"/>
      <c r="F2" s="92"/>
      <c r="G2" s="89"/>
      <c r="H2" s="89"/>
      <c r="I2" s="92" t="s">
        <v>62</v>
      </c>
      <c r="J2" s="92"/>
      <c r="K2" s="92"/>
      <c r="L2" s="92"/>
      <c r="M2" s="92"/>
      <c r="N2" s="89"/>
      <c r="O2" s="89"/>
      <c r="P2" s="92" t="s">
        <v>63</v>
      </c>
      <c r="Q2" s="92"/>
      <c r="R2" s="92"/>
      <c r="S2" s="92"/>
      <c r="T2" s="92"/>
      <c r="V2" s="89"/>
      <c r="W2" s="92" t="s">
        <v>69</v>
      </c>
      <c r="X2" s="92"/>
      <c r="Y2" s="92"/>
      <c r="Z2" s="92"/>
      <c r="AA2" s="92"/>
      <c r="AC2" s="89"/>
      <c r="AD2" s="92" t="s">
        <v>70</v>
      </c>
      <c r="AE2" s="92"/>
      <c r="AF2" s="92"/>
      <c r="AG2" s="92"/>
      <c r="AH2" s="92"/>
      <c r="AJ2" s="89"/>
      <c r="AK2" s="92" t="s">
        <v>71</v>
      </c>
      <c r="AL2" s="92"/>
      <c r="AM2" s="92"/>
      <c r="AN2" s="92"/>
      <c r="AO2" s="92"/>
    </row>
    <row r="3" spans="1:41" s="91" customFormat="1" x14ac:dyDescent="0.35">
      <c r="B3" s="93" t="s">
        <v>24</v>
      </c>
      <c r="C3" s="93" t="s">
        <v>25</v>
      </c>
      <c r="D3" s="93" t="s">
        <v>26</v>
      </c>
      <c r="E3" s="93" t="s">
        <v>47</v>
      </c>
      <c r="F3" s="93" t="s">
        <v>50</v>
      </c>
      <c r="G3" s="89"/>
      <c r="H3" s="89"/>
      <c r="I3" s="93" t="s">
        <v>24</v>
      </c>
      <c r="J3" s="93" t="s">
        <v>25</v>
      </c>
      <c r="K3" s="93" t="s">
        <v>26</v>
      </c>
      <c r="L3" s="93" t="s">
        <v>47</v>
      </c>
      <c r="M3" s="93" t="s">
        <v>50</v>
      </c>
      <c r="N3" s="89"/>
      <c r="O3" s="89"/>
      <c r="P3" s="93" t="s">
        <v>24</v>
      </c>
      <c r="Q3" s="93" t="s">
        <v>25</v>
      </c>
      <c r="R3" s="93" t="s">
        <v>26</v>
      </c>
      <c r="S3" s="93" t="s">
        <v>47</v>
      </c>
      <c r="T3" s="93" t="s">
        <v>50</v>
      </c>
      <c r="V3" s="89"/>
      <c r="W3" s="93" t="s">
        <v>24</v>
      </c>
      <c r="X3" s="93" t="s">
        <v>25</v>
      </c>
      <c r="Y3" s="93" t="s">
        <v>26</v>
      </c>
      <c r="Z3" s="93" t="s">
        <v>47</v>
      </c>
      <c r="AA3" s="93" t="s">
        <v>50</v>
      </c>
      <c r="AC3" s="89"/>
      <c r="AD3" s="93" t="s">
        <v>24</v>
      </c>
      <c r="AE3" s="93" t="s">
        <v>25</v>
      </c>
      <c r="AF3" s="93" t="s">
        <v>26</v>
      </c>
      <c r="AG3" s="93" t="s">
        <v>47</v>
      </c>
      <c r="AH3" s="93" t="s">
        <v>50</v>
      </c>
      <c r="AJ3" s="89"/>
      <c r="AK3" s="93" t="s">
        <v>24</v>
      </c>
      <c r="AL3" s="93" t="s">
        <v>25</v>
      </c>
      <c r="AM3" s="93" t="s">
        <v>26</v>
      </c>
      <c r="AN3" s="93" t="s">
        <v>47</v>
      </c>
      <c r="AO3" s="93" t="s">
        <v>50</v>
      </c>
    </row>
    <row r="4" spans="1:41" s="91" customFormat="1" x14ac:dyDescent="0.35">
      <c r="A4" s="94" t="s">
        <v>37</v>
      </c>
      <c r="B4" s="89"/>
      <c r="C4" s="89"/>
      <c r="D4" s="89"/>
      <c r="E4" s="89"/>
      <c r="F4" s="89"/>
      <c r="G4" s="89"/>
      <c r="H4" s="93" t="s">
        <v>37</v>
      </c>
      <c r="I4" s="89"/>
      <c r="J4" s="89"/>
      <c r="K4" s="89"/>
      <c r="L4" s="89"/>
      <c r="M4" s="89"/>
      <c r="N4" s="89"/>
      <c r="O4" s="93" t="s">
        <v>37</v>
      </c>
      <c r="P4" s="89"/>
      <c r="Q4" s="89"/>
      <c r="R4" s="89"/>
      <c r="S4" s="89"/>
      <c r="T4" s="89"/>
      <c r="V4" s="93" t="s">
        <v>37</v>
      </c>
      <c r="W4" s="89"/>
      <c r="X4" s="89"/>
      <c r="Y4" s="89"/>
      <c r="Z4" s="89"/>
      <c r="AA4" s="89"/>
      <c r="AC4" s="93" t="s">
        <v>37</v>
      </c>
      <c r="AD4" s="89"/>
      <c r="AE4" s="89"/>
      <c r="AF4" s="89"/>
      <c r="AG4" s="89"/>
      <c r="AH4" s="89"/>
      <c r="AJ4" s="93" t="s">
        <v>37</v>
      </c>
      <c r="AK4" s="89"/>
      <c r="AL4" s="89"/>
      <c r="AM4" s="89"/>
      <c r="AN4" s="89"/>
      <c r="AO4" s="89"/>
    </row>
    <row r="5" spans="1:41" s="91" customFormat="1" x14ac:dyDescent="0.35">
      <c r="A5" s="2" t="s">
        <v>58</v>
      </c>
      <c r="B5" s="89"/>
      <c r="C5" s="89"/>
      <c r="D5" s="89"/>
      <c r="E5" s="89"/>
      <c r="F5" s="89"/>
      <c r="G5" s="89"/>
      <c r="H5" s="2" t="s">
        <v>58</v>
      </c>
      <c r="I5" s="89"/>
      <c r="J5" s="89"/>
      <c r="K5" s="89"/>
      <c r="L5" s="89"/>
      <c r="M5" s="89"/>
      <c r="N5" s="89"/>
      <c r="O5" s="2" t="s">
        <v>58</v>
      </c>
      <c r="P5" s="89"/>
      <c r="Q5" s="89"/>
      <c r="R5" s="89"/>
      <c r="S5" s="89"/>
      <c r="T5" s="89"/>
      <c r="V5" s="2" t="s">
        <v>58</v>
      </c>
      <c r="W5" s="89"/>
      <c r="X5" s="89"/>
      <c r="Y5" s="89"/>
      <c r="Z5" s="89"/>
      <c r="AA5" s="89"/>
      <c r="AC5" s="2" t="s">
        <v>58</v>
      </c>
      <c r="AD5" s="89"/>
      <c r="AE5" s="89"/>
      <c r="AF5" s="89"/>
      <c r="AG5" s="89"/>
      <c r="AH5" s="89"/>
      <c r="AJ5" s="2" t="s">
        <v>58</v>
      </c>
      <c r="AK5" s="89"/>
      <c r="AL5" s="89"/>
      <c r="AM5" s="89"/>
      <c r="AN5" s="89"/>
      <c r="AO5" s="89"/>
    </row>
    <row r="6" spans="1:41" s="91" customFormat="1" x14ac:dyDescent="0.35">
      <c r="A6" s="79" t="s">
        <v>34</v>
      </c>
      <c r="B6" s="89"/>
      <c r="C6" s="89"/>
      <c r="D6" s="89"/>
      <c r="E6" s="89"/>
      <c r="F6" s="89"/>
      <c r="G6" s="89"/>
      <c r="H6" s="79" t="s">
        <v>34</v>
      </c>
      <c r="I6" s="89"/>
      <c r="J6" s="89"/>
      <c r="K6" s="89"/>
      <c r="L6" s="89"/>
      <c r="M6" s="89"/>
      <c r="N6" s="89"/>
      <c r="O6" s="79" t="s">
        <v>34</v>
      </c>
      <c r="P6" s="89"/>
      <c r="Q6" s="89"/>
      <c r="R6" s="89"/>
      <c r="S6" s="89"/>
      <c r="T6" s="89"/>
      <c r="V6" s="79" t="s">
        <v>34</v>
      </c>
      <c r="W6" s="89"/>
      <c r="X6" s="89"/>
      <c r="Y6" s="89"/>
      <c r="Z6" s="89"/>
      <c r="AA6" s="89"/>
      <c r="AC6" s="79" t="s">
        <v>34</v>
      </c>
      <c r="AD6" s="89"/>
      <c r="AE6" s="89"/>
      <c r="AF6" s="89"/>
      <c r="AG6" s="89"/>
      <c r="AH6" s="89"/>
      <c r="AJ6" s="79" t="s">
        <v>34</v>
      </c>
      <c r="AK6" s="89"/>
      <c r="AL6" s="89"/>
      <c r="AM6" s="89"/>
      <c r="AN6" s="89"/>
      <c r="AO6" s="89"/>
    </row>
    <row r="7" spans="1:41" s="91" customFormat="1" x14ac:dyDescent="0.35">
      <c r="A7" s="79" t="s">
        <v>35</v>
      </c>
      <c r="B7" s="89"/>
      <c r="C7" s="89"/>
      <c r="D7" s="89"/>
      <c r="E7" s="89"/>
      <c r="F7" s="89"/>
      <c r="G7" s="89"/>
      <c r="H7" s="79" t="s">
        <v>35</v>
      </c>
      <c r="I7" s="89"/>
      <c r="J7" s="89"/>
      <c r="K7" s="89"/>
      <c r="L7" s="89"/>
      <c r="M7" s="89"/>
      <c r="N7" s="89"/>
      <c r="O7" s="79" t="s">
        <v>35</v>
      </c>
      <c r="P7" s="89"/>
      <c r="Q7" s="89"/>
      <c r="R7" s="89"/>
      <c r="S7" s="89"/>
      <c r="T7" s="89"/>
      <c r="V7" s="79" t="s">
        <v>35</v>
      </c>
      <c r="W7" s="89"/>
      <c r="X7" s="89"/>
      <c r="Y7" s="89"/>
      <c r="Z7" s="89"/>
      <c r="AA7" s="89"/>
      <c r="AC7" s="79" t="s">
        <v>35</v>
      </c>
      <c r="AD7" s="89"/>
      <c r="AE7" s="89"/>
      <c r="AF7" s="89"/>
      <c r="AG7" s="89"/>
      <c r="AH7" s="89"/>
      <c r="AJ7" s="79" t="s">
        <v>35</v>
      </c>
      <c r="AK7" s="89"/>
      <c r="AL7" s="89"/>
      <c r="AM7" s="89"/>
      <c r="AN7" s="89"/>
      <c r="AO7" s="89"/>
    </row>
    <row r="8" spans="1:41" s="91" customFormat="1" x14ac:dyDescent="0.35">
      <c r="A8" s="91" t="s">
        <v>27</v>
      </c>
      <c r="B8" s="89"/>
      <c r="C8" s="89"/>
      <c r="D8" s="89"/>
      <c r="E8" s="89"/>
      <c r="F8" s="89"/>
      <c r="G8" s="89"/>
      <c r="H8" s="89" t="s">
        <v>27</v>
      </c>
      <c r="I8" s="89"/>
      <c r="J8" s="89"/>
      <c r="K8" s="89"/>
      <c r="L8" s="89"/>
      <c r="M8" s="89"/>
      <c r="N8" s="89"/>
      <c r="O8" s="89" t="s">
        <v>27</v>
      </c>
      <c r="P8" s="89"/>
      <c r="Q8" s="89"/>
      <c r="R8" s="89"/>
      <c r="S8" s="89"/>
      <c r="T8" s="89"/>
      <c r="V8" s="89" t="s">
        <v>27</v>
      </c>
      <c r="W8" s="89"/>
      <c r="X8" s="89"/>
      <c r="Y8" s="89"/>
      <c r="Z8" s="89"/>
      <c r="AA8" s="89"/>
      <c r="AC8" s="89" t="s">
        <v>27</v>
      </c>
      <c r="AD8" s="89"/>
      <c r="AE8" s="89"/>
      <c r="AF8" s="89"/>
      <c r="AG8" s="89"/>
      <c r="AH8" s="89"/>
      <c r="AJ8" s="89" t="s">
        <v>27</v>
      </c>
      <c r="AK8" s="89"/>
      <c r="AL8" s="89"/>
      <c r="AM8" s="89"/>
      <c r="AN8" s="89"/>
      <c r="AO8" s="89"/>
    </row>
    <row r="9" spans="1:41" s="91" customFormat="1" x14ac:dyDescent="0.35">
      <c r="A9" s="91" t="s">
        <v>30</v>
      </c>
      <c r="B9" s="89"/>
      <c r="C9" s="89"/>
      <c r="D9" s="89"/>
      <c r="E9" s="89"/>
      <c r="F9" s="89"/>
      <c r="G9" s="89"/>
      <c r="H9" s="89" t="s">
        <v>30</v>
      </c>
      <c r="I9" s="89"/>
      <c r="J9" s="89"/>
      <c r="K9" s="89"/>
      <c r="L9" s="89"/>
      <c r="M9" s="89"/>
      <c r="N9" s="89"/>
      <c r="O9" s="89" t="s">
        <v>30</v>
      </c>
      <c r="P9" s="89"/>
      <c r="Q9" s="89"/>
      <c r="R9" s="89"/>
      <c r="S9" s="89"/>
      <c r="T9" s="89"/>
      <c r="V9" s="89" t="s">
        <v>30</v>
      </c>
      <c r="W9" s="89"/>
      <c r="X9" s="89"/>
      <c r="Y9" s="89"/>
      <c r="Z9" s="89"/>
      <c r="AA9" s="89"/>
      <c r="AC9" s="89" t="s">
        <v>30</v>
      </c>
      <c r="AD9" s="89"/>
      <c r="AE9" s="89"/>
      <c r="AF9" s="89"/>
      <c r="AG9" s="89"/>
      <c r="AH9" s="89"/>
      <c r="AJ9" s="89" t="s">
        <v>30</v>
      </c>
      <c r="AK9" s="89"/>
      <c r="AL9" s="89"/>
      <c r="AM9" s="89"/>
      <c r="AN9" s="89"/>
      <c r="AO9" s="89"/>
    </row>
    <row r="10" spans="1:41" s="91" customFormat="1" x14ac:dyDescent="0.35">
      <c r="A10" s="79" t="s">
        <v>23</v>
      </c>
      <c r="B10" s="89"/>
      <c r="C10" s="79"/>
      <c r="D10" s="79"/>
      <c r="E10" s="79"/>
      <c r="F10" s="89"/>
      <c r="G10" s="89"/>
      <c r="H10" s="79" t="s">
        <v>23</v>
      </c>
      <c r="I10" s="89"/>
      <c r="J10" s="79"/>
      <c r="K10" s="79"/>
      <c r="L10" s="79"/>
      <c r="M10" s="89"/>
      <c r="N10" s="89"/>
      <c r="O10" s="79" t="s">
        <v>23</v>
      </c>
      <c r="P10" s="89"/>
      <c r="Q10" s="89"/>
      <c r="R10" s="89"/>
      <c r="S10" s="89"/>
      <c r="T10" s="89"/>
      <c r="V10" s="79" t="s">
        <v>23</v>
      </c>
      <c r="W10" s="89"/>
      <c r="X10" s="89"/>
      <c r="Y10" s="89"/>
      <c r="Z10" s="89"/>
      <c r="AA10" s="89"/>
      <c r="AC10" s="79" t="s">
        <v>23</v>
      </c>
      <c r="AD10" s="89"/>
      <c r="AE10" s="89"/>
      <c r="AF10" s="89"/>
      <c r="AG10" s="89"/>
      <c r="AH10" s="89"/>
      <c r="AJ10" s="79" t="s">
        <v>23</v>
      </c>
      <c r="AK10" s="89"/>
      <c r="AL10" s="89"/>
      <c r="AM10" s="89"/>
      <c r="AN10" s="89"/>
      <c r="AO10" s="89"/>
    </row>
    <row r="11" spans="1:41" s="91" customFormat="1" x14ac:dyDescent="0.35">
      <c r="A11" s="79" t="s">
        <v>31</v>
      </c>
      <c r="B11" s="89"/>
      <c r="C11" s="89"/>
      <c r="D11" s="89"/>
      <c r="E11" s="89"/>
      <c r="F11" s="89"/>
      <c r="G11" s="89"/>
      <c r="H11" s="79" t="s">
        <v>31</v>
      </c>
      <c r="I11" s="89"/>
      <c r="J11" s="89"/>
      <c r="K11" s="89"/>
      <c r="L11" s="89"/>
      <c r="M11" s="89"/>
      <c r="N11" s="89"/>
      <c r="O11" s="79" t="s">
        <v>31</v>
      </c>
      <c r="P11" s="89"/>
      <c r="Q11" s="89"/>
      <c r="R11" s="89"/>
      <c r="S11" s="89"/>
      <c r="T11" s="89"/>
      <c r="V11" s="79" t="s">
        <v>31</v>
      </c>
      <c r="W11" s="89"/>
      <c r="X11" s="89"/>
      <c r="Y11" s="89"/>
      <c r="Z11" s="89"/>
      <c r="AA11" s="89"/>
      <c r="AC11" s="79" t="s">
        <v>31</v>
      </c>
      <c r="AD11" s="89"/>
      <c r="AE11" s="89"/>
      <c r="AF11" s="89"/>
      <c r="AG11" s="89"/>
      <c r="AH11" s="89"/>
      <c r="AJ11" s="79" t="s">
        <v>31</v>
      </c>
      <c r="AK11" s="89"/>
      <c r="AL11" s="89"/>
      <c r="AM11" s="89"/>
      <c r="AN11" s="89"/>
      <c r="AO11" s="89"/>
    </row>
    <row r="12" spans="1:41" s="91" customFormat="1" x14ac:dyDescent="0.35">
      <c r="A12" s="79" t="s">
        <v>32</v>
      </c>
      <c r="B12" s="89"/>
      <c r="C12" s="89"/>
      <c r="D12" s="89"/>
      <c r="E12" s="89"/>
      <c r="F12" s="89"/>
      <c r="G12" s="89"/>
      <c r="H12" s="79" t="s">
        <v>32</v>
      </c>
      <c r="I12" s="89"/>
      <c r="J12" s="89"/>
      <c r="K12" s="89"/>
      <c r="L12" s="89"/>
      <c r="M12" s="89"/>
      <c r="N12" s="89"/>
      <c r="O12" s="79" t="s">
        <v>32</v>
      </c>
      <c r="P12" s="89"/>
      <c r="Q12" s="89"/>
      <c r="R12" s="89"/>
      <c r="S12" s="89"/>
      <c r="T12" s="89"/>
      <c r="V12" s="79" t="s">
        <v>32</v>
      </c>
      <c r="W12" s="89"/>
      <c r="X12" s="89"/>
      <c r="Y12" s="89"/>
      <c r="Z12" s="89"/>
      <c r="AA12" s="89"/>
      <c r="AC12" s="79" t="s">
        <v>32</v>
      </c>
      <c r="AD12" s="89"/>
      <c r="AE12" s="89"/>
      <c r="AF12" s="89"/>
      <c r="AG12" s="89"/>
      <c r="AH12" s="89"/>
      <c r="AJ12" s="79" t="s">
        <v>32</v>
      </c>
      <c r="AK12" s="89"/>
      <c r="AL12" s="89"/>
      <c r="AM12" s="89"/>
      <c r="AN12" s="89"/>
      <c r="AO12" s="89"/>
    </row>
    <row r="13" spans="1:41" s="91" customFormat="1" x14ac:dyDescent="0.35">
      <c r="A13" s="79" t="s">
        <v>33</v>
      </c>
      <c r="B13" s="89"/>
      <c r="C13" s="89"/>
      <c r="D13" s="89"/>
      <c r="E13" s="89"/>
      <c r="F13" s="89"/>
      <c r="G13" s="89"/>
      <c r="H13" s="79" t="s">
        <v>33</v>
      </c>
      <c r="I13" s="89"/>
      <c r="J13" s="89"/>
      <c r="K13" s="89"/>
      <c r="L13" s="89"/>
      <c r="M13" s="89"/>
      <c r="N13" s="89"/>
      <c r="O13" s="79" t="s">
        <v>33</v>
      </c>
      <c r="P13" s="89"/>
      <c r="Q13" s="89"/>
      <c r="R13" s="89"/>
      <c r="S13" s="89"/>
      <c r="T13" s="89"/>
      <c r="V13" s="79" t="s">
        <v>33</v>
      </c>
      <c r="W13" s="89"/>
      <c r="X13" s="89"/>
      <c r="Y13" s="89"/>
      <c r="Z13" s="89"/>
      <c r="AA13" s="89"/>
      <c r="AC13" s="79" t="s">
        <v>33</v>
      </c>
      <c r="AD13" s="89"/>
      <c r="AE13" s="89"/>
      <c r="AF13" s="89"/>
      <c r="AG13" s="89"/>
      <c r="AH13" s="89"/>
      <c r="AJ13" s="79" t="s">
        <v>33</v>
      </c>
      <c r="AK13" s="89"/>
      <c r="AL13" s="89"/>
      <c r="AM13" s="89"/>
      <c r="AN13" s="89"/>
      <c r="AO13" s="89"/>
    </row>
    <row r="14" spans="1:41" s="91" customFormat="1" x14ac:dyDescent="0.35">
      <c r="A14" s="79" t="s">
        <v>43</v>
      </c>
      <c r="B14" s="89"/>
      <c r="C14" s="89"/>
      <c r="D14" s="89"/>
      <c r="E14" s="89"/>
      <c r="F14" s="89"/>
      <c r="G14" s="89"/>
      <c r="H14" s="79" t="s">
        <v>43</v>
      </c>
      <c r="I14" s="89"/>
      <c r="J14" s="89"/>
      <c r="K14" s="89"/>
      <c r="L14" s="89"/>
      <c r="M14" s="89"/>
      <c r="N14" s="89"/>
      <c r="O14" s="79" t="s">
        <v>43</v>
      </c>
      <c r="P14" s="89"/>
      <c r="Q14" s="89"/>
      <c r="R14" s="89"/>
      <c r="S14" s="89"/>
      <c r="T14" s="89"/>
      <c r="V14" s="79" t="s">
        <v>43</v>
      </c>
      <c r="W14" s="89"/>
      <c r="X14" s="89"/>
      <c r="Y14" s="89"/>
      <c r="Z14" s="89"/>
      <c r="AA14" s="89"/>
      <c r="AC14" s="79" t="s">
        <v>43</v>
      </c>
      <c r="AD14" s="89"/>
      <c r="AE14" s="89"/>
      <c r="AF14" s="89"/>
      <c r="AG14" s="89"/>
      <c r="AH14" s="89"/>
      <c r="AJ14" s="79" t="s">
        <v>43</v>
      </c>
      <c r="AK14" s="89"/>
      <c r="AL14" s="89"/>
      <c r="AM14" s="89"/>
      <c r="AN14" s="89"/>
      <c r="AO14" s="89"/>
    </row>
    <row r="15" spans="1:41" s="91" customFormat="1" x14ac:dyDescent="0.35">
      <c r="A15" s="79" t="s">
        <v>42</v>
      </c>
      <c r="B15" s="89"/>
      <c r="C15" s="89"/>
      <c r="D15" s="89"/>
      <c r="E15" s="89"/>
      <c r="F15" s="89"/>
      <c r="G15" s="89"/>
      <c r="H15" s="79" t="s">
        <v>42</v>
      </c>
      <c r="I15" s="89"/>
      <c r="J15" s="89"/>
      <c r="K15" s="89"/>
      <c r="L15" s="89"/>
      <c r="M15" s="89"/>
      <c r="N15" s="89"/>
      <c r="O15" s="79" t="s">
        <v>42</v>
      </c>
      <c r="P15" s="89"/>
      <c r="Q15" s="89"/>
      <c r="R15" s="89"/>
      <c r="S15" s="89"/>
      <c r="T15" s="89"/>
      <c r="V15" s="79" t="s">
        <v>42</v>
      </c>
      <c r="W15" s="89"/>
      <c r="X15" s="89"/>
      <c r="Y15" s="89"/>
      <c r="Z15" s="89"/>
      <c r="AA15" s="89"/>
      <c r="AC15" s="79" t="s">
        <v>42</v>
      </c>
      <c r="AD15" s="89"/>
      <c r="AE15" s="89"/>
      <c r="AF15" s="89"/>
      <c r="AG15" s="89"/>
      <c r="AH15" s="89"/>
      <c r="AJ15" s="79" t="s">
        <v>42</v>
      </c>
      <c r="AK15" s="89"/>
      <c r="AL15" s="89"/>
      <c r="AM15" s="89"/>
      <c r="AN15" s="89"/>
      <c r="AO15" s="89"/>
    </row>
    <row r="16" spans="1:41" s="91" customFormat="1" x14ac:dyDescent="0.35">
      <c r="A16" s="79" t="s">
        <v>45</v>
      </c>
      <c r="B16" s="89"/>
      <c r="C16" s="89"/>
      <c r="D16" s="89"/>
      <c r="E16" s="89"/>
      <c r="F16" s="89"/>
      <c r="G16" s="89"/>
      <c r="H16" s="79" t="s">
        <v>45</v>
      </c>
      <c r="I16" s="89"/>
      <c r="J16" s="89"/>
      <c r="K16" s="89"/>
      <c r="L16" s="89"/>
      <c r="M16" s="89"/>
      <c r="N16" s="89"/>
      <c r="O16" s="79" t="s">
        <v>45</v>
      </c>
      <c r="P16" s="89"/>
      <c r="Q16" s="89"/>
      <c r="R16" s="89"/>
      <c r="S16" s="89"/>
      <c r="T16" s="89"/>
      <c r="V16" s="79" t="s">
        <v>45</v>
      </c>
      <c r="W16" s="89"/>
      <c r="X16" s="89"/>
      <c r="Y16" s="89"/>
      <c r="Z16" s="89"/>
      <c r="AA16" s="89"/>
      <c r="AC16" s="79" t="s">
        <v>45</v>
      </c>
      <c r="AD16" s="89"/>
      <c r="AE16" s="89"/>
      <c r="AF16" s="89"/>
      <c r="AG16" s="89"/>
      <c r="AH16" s="89"/>
      <c r="AJ16" s="79" t="s">
        <v>45</v>
      </c>
      <c r="AK16" s="89"/>
      <c r="AL16" s="89"/>
      <c r="AM16" s="89"/>
      <c r="AN16" s="89"/>
      <c r="AO16" s="89"/>
    </row>
    <row r="17" spans="2:41" s="91" customFormat="1" x14ac:dyDescent="0.3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V17" s="89"/>
      <c r="W17" s="89"/>
      <c r="X17" s="89"/>
      <c r="Y17" s="89"/>
      <c r="Z17" s="89"/>
      <c r="AA17" s="89"/>
      <c r="AC17" s="89"/>
      <c r="AD17" s="89"/>
      <c r="AE17" s="89"/>
      <c r="AF17" s="89"/>
      <c r="AG17" s="89"/>
      <c r="AH17" s="89"/>
      <c r="AJ17" s="89"/>
      <c r="AK17" s="89"/>
      <c r="AL17" s="89"/>
      <c r="AM17" s="89"/>
      <c r="AN17" s="89"/>
      <c r="AO17" s="89"/>
    </row>
    <row r="20" spans="2:41" x14ac:dyDescent="0.35">
      <c r="B20" s="95">
        <f>SUM(B4:B19)</f>
        <v>0</v>
      </c>
      <c r="C20" s="95">
        <f>SUM(C4:C19)</f>
        <v>0</v>
      </c>
      <c r="D20" s="95">
        <f>SUM(D4:D19)</f>
        <v>0</v>
      </c>
      <c r="E20" s="95">
        <f t="shared" ref="E20:F20" si="0">SUM(E4:E19)</f>
        <v>0</v>
      </c>
      <c r="F20" s="95">
        <f t="shared" si="0"/>
        <v>0</v>
      </c>
      <c r="I20" s="95">
        <f>SUM(I4:I19)</f>
        <v>0</v>
      </c>
      <c r="J20" s="95">
        <f>SUM(J4:J19)</f>
        <v>0</v>
      </c>
      <c r="K20" s="95">
        <f>SUM(K4:K19)</f>
        <v>0</v>
      </c>
      <c r="L20" s="95">
        <f t="shared" ref="L20:M20" si="1">SUM(L4:L19)</f>
        <v>0</v>
      </c>
      <c r="M20" s="95">
        <f t="shared" si="1"/>
        <v>0</v>
      </c>
      <c r="P20" s="95">
        <f>SUM(P4:P19)</f>
        <v>0</v>
      </c>
      <c r="Q20" s="95">
        <f>SUM(Q4:Q19)</f>
        <v>0</v>
      </c>
      <c r="R20" s="95">
        <f>SUM(R4:R19)</f>
        <v>0</v>
      </c>
      <c r="S20" s="95">
        <f t="shared" ref="S20:T20" si="2">SUM(S4:S19)</f>
        <v>0</v>
      </c>
      <c r="T20" s="95">
        <f t="shared" si="2"/>
        <v>0</v>
      </c>
      <c r="W20" s="95">
        <f>SUM(W4:W19)</f>
        <v>0</v>
      </c>
      <c r="X20" s="95">
        <f>SUM(X4:X19)</f>
        <v>0</v>
      </c>
      <c r="Y20" s="95">
        <f>SUM(Y4:Y19)</f>
        <v>0</v>
      </c>
      <c r="Z20" s="95">
        <f t="shared" ref="Z20:AA20" si="3">SUM(Z4:Z19)</f>
        <v>0</v>
      </c>
      <c r="AA20" s="95">
        <f t="shared" si="3"/>
        <v>0</v>
      </c>
      <c r="AD20" s="95">
        <f>SUM(AD4:AD19)</f>
        <v>0</v>
      </c>
      <c r="AE20" s="95">
        <f>SUM(AE4:AE19)</f>
        <v>0</v>
      </c>
      <c r="AF20" s="95">
        <f>SUM(AF4:AF19)</f>
        <v>0</v>
      </c>
      <c r="AG20" s="95">
        <f t="shared" ref="AG20:AH20" si="4">SUM(AG4:AG19)</f>
        <v>0</v>
      </c>
      <c r="AH20" s="95">
        <f t="shared" si="4"/>
        <v>0</v>
      </c>
      <c r="AK20" s="95">
        <f>SUM(AK4:AK19)</f>
        <v>0</v>
      </c>
      <c r="AL20" s="95">
        <f>SUM(AL4:AL19)</f>
        <v>0</v>
      </c>
      <c r="AM20" s="95">
        <f>SUM(AM4:AM19)</f>
        <v>0</v>
      </c>
      <c r="AN20" s="95">
        <f t="shared" ref="AN20:AO20" si="5">SUM(AN4:AN19)</f>
        <v>0</v>
      </c>
      <c r="AO20" s="95">
        <f t="shared" si="5"/>
        <v>0</v>
      </c>
    </row>
  </sheetData>
  <mergeCells count="6">
    <mergeCell ref="AK2:AO2"/>
    <mergeCell ref="P2:T2"/>
    <mergeCell ref="B2:F2"/>
    <mergeCell ref="I2:M2"/>
    <mergeCell ref="W2:AA2"/>
    <mergeCell ref="AD2:A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Main</vt:lpstr>
      <vt:lpstr>Staff</vt:lpstr>
      <vt:lpstr>Capital</vt:lpstr>
      <vt:lpstr>Activities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2020-04-17T13:10:20Z</dcterms:created>
  <dcterms:modified xsi:type="dcterms:W3CDTF">2020-04-23T10:29:04Z</dcterms:modified>
</cp:coreProperties>
</file>